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firstSheet="4" activeTab="4"/>
  </bookViews>
  <sheets>
    <sheet name="By Association # and email" sheetId="1" r:id="rId1"/>
    <sheet name="By Association full info" sheetId="2" r:id="rId2"/>
    <sheet name="By Last name" sheetId="3" r:id="rId3"/>
    <sheet name="By First Name" sheetId="4" r:id="rId4"/>
    <sheet name="By Library Type" sheetId="5" r:id="rId5"/>
  </sheets>
  <definedNames>
    <definedName name="_xlnm.Print_Area" localSheetId="1">'By Association full info'!$A$2:$H$68</definedName>
  </definedNames>
  <calcPr fullCalcOnLoad="1"/>
</workbook>
</file>

<file path=xl/comments1.xml><?xml version="1.0" encoding="utf-8"?>
<comments xmlns="http://schemas.openxmlformats.org/spreadsheetml/2006/main">
  <authors>
    <author>Mary-Jo Mustoe</author>
  </authors>
  <commentList>
    <comment ref="D5" authorId="0">
      <text>
        <r>
          <rPr>
            <b/>
            <sz val="9"/>
            <rFont val="Tahoma"/>
            <family val="2"/>
          </rPr>
          <t>Mary-Jo Petsche:</t>
        </r>
        <r>
          <rPr>
            <sz val="9"/>
            <rFont val="Tahoma"/>
            <family val="2"/>
          </rPr>
          <t xml:space="preserve">
no toll-free number</t>
        </r>
      </text>
    </comment>
    <comment ref="D47" authorId="0">
      <text>
        <r>
          <rPr>
            <b/>
            <sz val="9"/>
            <rFont val="Tahoma"/>
            <family val="2"/>
          </rPr>
          <t>Mary-Jo Petsche:</t>
        </r>
        <r>
          <rPr>
            <sz val="9"/>
            <rFont val="Tahoma"/>
            <family val="2"/>
          </rPr>
          <t xml:space="preserve">
no toll-free number</t>
        </r>
      </text>
    </comment>
    <comment ref="D48" authorId="0">
      <text>
        <r>
          <rPr>
            <b/>
            <sz val="9"/>
            <rFont val="Tahoma"/>
            <family val="2"/>
          </rPr>
          <t>Mary-Jo Petsche:</t>
        </r>
        <r>
          <rPr>
            <sz val="9"/>
            <rFont val="Tahoma"/>
            <family val="2"/>
          </rPr>
          <t xml:space="preserve">
no toll-free number</t>
        </r>
      </text>
    </comment>
    <comment ref="D57" authorId="0">
      <text>
        <r>
          <rPr>
            <b/>
            <sz val="9"/>
            <rFont val="Tahoma"/>
            <family val="2"/>
          </rPr>
          <t>Mary-Jo Mustoe:</t>
        </r>
        <r>
          <rPr>
            <sz val="9"/>
            <rFont val="Tahoma"/>
            <family val="2"/>
          </rPr>
          <t xml:space="preserve">
no toll-free number</t>
        </r>
      </text>
    </comment>
    <comment ref="D58" authorId="0">
      <text>
        <r>
          <rPr>
            <b/>
            <sz val="9"/>
            <rFont val="Tahoma"/>
            <family val="2"/>
          </rPr>
          <t>Mary-Jo Mustoe:</t>
        </r>
        <r>
          <rPr>
            <sz val="9"/>
            <rFont val="Tahoma"/>
            <family val="2"/>
          </rPr>
          <t xml:space="preserve">
no toll-free number</t>
        </r>
      </text>
    </comment>
    <comment ref="D59" authorId="0">
      <text>
        <r>
          <rPr>
            <b/>
            <sz val="9"/>
            <rFont val="Tahoma"/>
            <family val="2"/>
          </rPr>
          <t>Mary-Jo Mustoe:</t>
        </r>
        <r>
          <rPr>
            <sz val="9"/>
            <rFont val="Tahoma"/>
            <family val="2"/>
          </rPr>
          <t xml:space="preserve">
no toll-free number</t>
        </r>
      </text>
    </comment>
    <comment ref="D60" authorId="0">
      <text>
        <r>
          <rPr>
            <b/>
            <sz val="9"/>
            <rFont val="Tahoma"/>
            <family val="2"/>
          </rPr>
          <t>Mary-Jo Mustoe:</t>
        </r>
        <r>
          <rPr>
            <sz val="9"/>
            <rFont val="Tahoma"/>
            <family val="2"/>
          </rPr>
          <t xml:space="preserve">
no toll-free number</t>
        </r>
      </text>
    </comment>
  </commentList>
</comments>
</file>

<file path=xl/comments2.xml><?xml version="1.0" encoding="utf-8"?>
<comments xmlns="http://schemas.openxmlformats.org/spreadsheetml/2006/main">
  <authors>
    <author>Mary-Jo Mustoe</author>
  </authors>
  <commentList>
    <comment ref="D5" authorId="0">
      <text>
        <r>
          <rPr>
            <b/>
            <sz val="9"/>
            <rFont val="Tahoma"/>
            <family val="2"/>
          </rPr>
          <t>Mary-Jo Petsche:</t>
        </r>
        <r>
          <rPr>
            <sz val="9"/>
            <rFont val="Tahoma"/>
            <family val="2"/>
          </rPr>
          <t xml:space="preserve">
no toll-free number</t>
        </r>
      </text>
    </comment>
    <comment ref="D47" authorId="0">
      <text>
        <r>
          <rPr>
            <b/>
            <sz val="9"/>
            <rFont val="Tahoma"/>
            <family val="2"/>
          </rPr>
          <t>Mary-Jo Petsche:</t>
        </r>
        <r>
          <rPr>
            <sz val="9"/>
            <rFont val="Tahoma"/>
            <family val="2"/>
          </rPr>
          <t xml:space="preserve">
no toll-free number</t>
        </r>
      </text>
    </comment>
    <comment ref="D48" authorId="0">
      <text>
        <r>
          <rPr>
            <b/>
            <sz val="9"/>
            <rFont val="Tahoma"/>
            <family val="2"/>
          </rPr>
          <t>Mary-Jo Petsche:</t>
        </r>
        <r>
          <rPr>
            <sz val="9"/>
            <rFont val="Tahoma"/>
            <family val="2"/>
          </rPr>
          <t xml:space="preserve">
no toll-free number</t>
        </r>
      </text>
    </comment>
    <comment ref="D57" authorId="0">
      <text>
        <r>
          <rPr>
            <b/>
            <sz val="9"/>
            <rFont val="Tahoma"/>
            <family val="0"/>
          </rPr>
          <t>Mary-Jo Mustoe:</t>
        </r>
        <r>
          <rPr>
            <sz val="9"/>
            <rFont val="Tahoma"/>
            <family val="0"/>
          </rPr>
          <t xml:space="preserve">
no toll-free number</t>
        </r>
      </text>
    </comment>
    <comment ref="D58" authorId="0">
      <text>
        <r>
          <rPr>
            <b/>
            <sz val="9"/>
            <rFont val="Tahoma"/>
            <family val="0"/>
          </rPr>
          <t>Mary-Jo Mustoe:</t>
        </r>
        <r>
          <rPr>
            <sz val="9"/>
            <rFont val="Tahoma"/>
            <family val="0"/>
          </rPr>
          <t xml:space="preserve">
no toll-free number</t>
        </r>
      </text>
    </comment>
    <comment ref="D59" authorId="0">
      <text>
        <r>
          <rPr>
            <b/>
            <sz val="9"/>
            <rFont val="Tahoma"/>
            <family val="0"/>
          </rPr>
          <t>Mary-Jo Mustoe:</t>
        </r>
        <r>
          <rPr>
            <sz val="9"/>
            <rFont val="Tahoma"/>
            <family val="0"/>
          </rPr>
          <t xml:space="preserve">
no toll-free number</t>
        </r>
      </text>
    </comment>
    <comment ref="D60" authorId="0">
      <text>
        <r>
          <rPr>
            <b/>
            <sz val="9"/>
            <rFont val="Tahoma"/>
            <family val="0"/>
          </rPr>
          <t>Mary-Jo Mustoe:</t>
        </r>
        <r>
          <rPr>
            <sz val="9"/>
            <rFont val="Tahoma"/>
            <family val="0"/>
          </rPr>
          <t xml:space="preserve">
no toll-free number</t>
        </r>
      </text>
    </comment>
  </commentList>
</comments>
</file>

<file path=xl/comments3.xml><?xml version="1.0" encoding="utf-8"?>
<comments xmlns="http://schemas.openxmlformats.org/spreadsheetml/2006/main">
  <authors>
    <author>Mary-Jo Mustoe</author>
  </authors>
  <commentList>
    <comment ref="D66" authorId="0">
      <text>
        <r>
          <rPr>
            <b/>
            <sz val="9"/>
            <rFont val="Tahoma"/>
            <family val="2"/>
          </rPr>
          <t>Mary-Jo Petsche:</t>
        </r>
        <r>
          <rPr>
            <sz val="9"/>
            <rFont val="Tahoma"/>
            <family val="2"/>
          </rPr>
          <t xml:space="preserve">
no toll-free number</t>
        </r>
      </text>
    </comment>
    <comment ref="D37" authorId="0">
      <text>
        <r>
          <rPr>
            <b/>
            <sz val="9"/>
            <rFont val="Tahoma"/>
            <family val="2"/>
          </rPr>
          <t>Mary-Jo Petsche:</t>
        </r>
        <r>
          <rPr>
            <sz val="9"/>
            <rFont val="Tahoma"/>
            <family val="2"/>
          </rPr>
          <t xml:space="preserve">
no toll-free number</t>
        </r>
      </text>
    </comment>
    <comment ref="D33" authorId="0">
      <text>
        <r>
          <rPr>
            <b/>
            <sz val="9"/>
            <rFont val="Tahoma"/>
            <family val="2"/>
          </rPr>
          <t>Mary-Jo Petsche:</t>
        </r>
        <r>
          <rPr>
            <sz val="9"/>
            <rFont val="Tahoma"/>
            <family val="2"/>
          </rPr>
          <t xml:space="preserve">
no toll-free number</t>
        </r>
      </text>
    </comment>
    <comment ref="D40" authorId="0">
      <text>
        <r>
          <rPr>
            <b/>
            <sz val="9"/>
            <rFont val="Tahoma"/>
            <family val="0"/>
          </rPr>
          <t>Mary-Jo Mustoe:</t>
        </r>
        <r>
          <rPr>
            <sz val="9"/>
            <rFont val="Tahoma"/>
            <family val="0"/>
          </rPr>
          <t xml:space="preserve">
no toll-free number</t>
        </r>
      </text>
    </comment>
    <comment ref="D50" authorId="0">
      <text>
        <r>
          <rPr>
            <b/>
            <sz val="9"/>
            <rFont val="Tahoma"/>
            <family val="0"/>
          </rPr>
          <t>Mary-Jo Mustoe:</t>
        </r>
        <r>
          <rPr>
            <sz val="9"/>
            <rFont val="Tahoma"/>
            <family val="0"/>
          </rPr>
          <t xml:space="preserve">
no toll-free number</t>
        </r>
      </text>
    </comment>
    <comment ref="D53" authorId="0">
      <text>
        <r>
          <rPr>
            <b/>
            <sz val="9"/>
            <rFont val="Tahoma"/>
            <family val="2"/>
          </rPr>
          <t>Mary-Jo Mustoe:</t>
        </r>
        <r>
          <rPr>
            <sz val="9"/>
            <rFont val="Tahoma"/>
            <family val="2"/>
          </rPr>
          <t xml:space="preserve">
no toll-free number</t>
        </r>
      </text>
    </comment>
    <comment ref="D69" authorId="0">
      <text>
        <r>
          <rPr>
            <b/>
            <sz val="9"/>
            <rFont val="Tahoma"/>
            <family val="2"/>
          </rPr>
          <t>Mary-Jo Mustoe:</t>
        </r>
        <r>
          <rPr>
            <sz val="9"/>
            <rFont val="Tahoma"/>
            <family val="2"/>
          </rPr>
          <t xml:space="preserve">
no toll-free number</t>
        </r>
      </text>
    </comment>
  </commentList>
</comments>
</file>

<file path=xl/comments4.xml><?xml version="1.0" encoding="utf-8"?>
<comments xmlns="http://schemas.openxmlformats.org/spreadsheetml/2006/main">
  <authors>
    <author>Mary-Jo Mustoe</author>
  </authors>
  <commentList>
    <comment ref="D28" authorId="0">
      <text>
        <r>
          <rPr>
            <b/>
            <sz val="9"/>
            <rFont val="Tahoma"/>
            <family val="2"/>
          </rPr>
          <t>Mary-Jo Petsche:</t>
        </r>
        <r>
          <rPr>
            <sz val="9"/>
            <rFont val="Tahoma"/>
            <family val="2"/>
          </rPr>
          <t xml:space="preserve">
no toll-free number</t>
        </r>
      </text>
    </comment>
    <comment ref="D52" authorId="0">
      <text>
        <r>
          <rPr>
            <b/>
            <sz val="9"/>
            <rFont val="Tahoma"/>
            <family val="2"/>
          </rPr>
          <t>Mary-Jo Petsche:</t>
        </r>
        <r>
          <rPr>
            <sz val="9"/>
            <rFont val="Tahoma"/>
            <family val="2"/>
          </rPr>
          <t xml:space="preserve">
no toll-free number</t>
        </r>
      </text>
    </comment>
    <comment ref="D58" authorId="0">
      <text>
        <r>
          <rPr>
            <b/>
            <sz val="9"/>
            <rFont val="Tahoma"/>
            <family val="2"/>
          </rPr>
          <t>Mary-Jo Petsche:</t>
        </r>
        <r>
          <rPr>
            <sz val="9"/>
            <rFont val="Tahoma"/>
            <family val="2"/>
          </rPr>
          <t xml:space="preserve">
no toll-free number</t>
        </r>
      </text>
    </comment>
    <comment ref="D4" authorId="0">
      <text>
        <r>
          <rPr>
            <b/>
            <sz val="9"/>
            <rFont val="Tahoma"/>
            <family val="2"/>
          </rPr>
          <t>Mary-Jo Mustoe:</t>
        </r>
        <r>
          <rPr>
            <sz val="9"/>
            <rFont val="Tahoma"/>
            <family val="2"/>
          </rPr>
          <t xml:space="preserve">
no toll-free number</t>
        </r>
      </text>
    </comment>
    <comment ref="D29" authorId="0">
      <text>
        <r>
          <rPr>
            <b/>
            <sz val="9"/>
            <rFont val="Tahoma"/>
            <family val="2"/>
          </rPr>
          <t>Mary-Jo Mustoe:</t>
        </r>
        <r>
          <rPr>
            <sz val="9"/>
            <rFont val="Tahoma"/>
            <family val="2"/>
          </rPr>
          <t xml:space="preserve">
no toll-free number</t>
        </r>
      </text>
    </comment>
    <comment ref="D48" authorId="0">
      <text>
        <r>
          <rPr>
            <b/>
            <sz val="9"/>
            <rFont val="Tahoma"/>
            <family val="2"/>
          </rPr>
          <t>Mary-Jo Mustoe:</t>
        </r>
        <r>
          <rPr>
            <sz val="9"/>
            <rFont val="Tahoma"/>
            <family val="2"/>
          </rPr>
          <t xml:space="preserve">
no toll-free number</t>
        </r>
      </text>
    </comment>
    <comment ref="D56" authorId="0">
      <text>
        <r>
          <rPr>
            <b/>
            <sz val="9"/>
            <rFont val="Tahoma"/>
            <family val="2"/>
          </rPr>
          <t>Mary-Jo Mustoe:</t>
        </r>
        <r>
          <rPr>
            <sz val="9"/>
            <rFont val="Tahoma"/>
            <family val="2"/>
          </rPr>
          <t xml:space="preserve">
no toll-free number</t>
        </r>
      </text>
    </comment>
  </commentList>
</comments>
</file>

<file path=xl/comments5.xml><?xml version="1.0" encoding="utf-8"?>
<comments xmlns="http://schemas.openxmlformats.org/spreadsheetml/2006/main">
  <authors>
    <author>Mary-Jo Mustoe</author>
  </authors>
  <commentList>
    <comment ref="D14" authorId="0">
      <text>
        <r>
          <rPr>
            <b/>
            <sz val="9"/>
            <rFont val="Tahoma"/>
            <family val="0"/>
          </rPr>
          <t>Mary-Jo Mustoe:</t>
        </r>
        <r>
          <rPr>
            <sz val="9"/>
            <rFont val="Tahoma"/>
            <family val="0"/>
          </rPr>
          <t xml:space="preserve">
no toll-free number</t>
        </r>
      </text>
    </comment>
    <comment ref="D15" authorId="0">
      <text>
        <r>
          <rPr>
            <b/>
            <sz val="9"/>
            <rFont val="Tahoma"/>
            <family val="0"/>
          </rPr>
          <t>Mary-Jo Mustoe:</t>
        </r>
        <r>
          <rPr>
            <sz val="9"/>
            <rFont val="Tahoma"/>
            <family val="0"/>
          </rPr>
          <t xml:space="preserve">
no toll-free number</t>
        </r>
      </text>
    </comment>
    <comment ref="D16" authorId="0">
      <text>
        <r>
          <rPr>
            <b/>
            <sz val="9"/>
            <rFont val="Tahoma"/>
            <family val="0"/>
          </rPr>
          <t>Mary-Jo Mustoe:</t>
        </r>
        <r>
          <rPr>
            <sz val="9"/>
            <rFont val="Tahoma"/>
            <family val="0"/>
          </rPr>
          <t xml:space="preserve">
no toll-free number</t>
        </r>
      </text>
    </comment>
    <comment ref="D17" authorId="0">
      <text>
        <r>
          <rPr>
            <b/>
            <sz val="9"/>
            <rFont val="Tahoma"/>
            <family val="0"/>
          </rPr>
          <t>Mary-Jo Mustoe:</t>
        </r>
        <r>
          <rPr>
            <sz val="9"/>
            <rFont val="Tahoma"/>
            <family val="0"/>
          </rPr>
          <t xml:space="preserve">
no toll-free number</t>
        </r>
      </text>
    </comment>
    <comment ref="D47" authorId="0">
      <text>
        <r>
          <rPr>
            <b/>
            <sz val="9"/>
            <rFont val="Tahoma"/>
            <family val="2"/>
          </rPr>
          <t>Mary-Jo Petsche:</t>
        </r>
        <r>
          <rPr>
            <sz val="9"/>
            <rFont val="Tahoma"/>
            <family val="2"/>
          </rPr>
          <t xml:space="preserve">
no toll-free number</t>
        </r>
      </text>
    </comment>
    <comment ref="D65" authorId="0">
      <text>
        <r>
          <rPr>
            <b/>
            <sz val="9"/>
            <rFont val="Tahoma"/>
            <family val="2"/>
          </rPr>
          <t>Mary-Jo Petsche:</t>
        </r>
        <r>
          <rPr>
            <sz val="9"/>
            <rFont val="Tahoma"/>
            <family val="2"/>
          </rPr>
          <t xml:space="preserve">
no toll-free number</t>
        </r>
      </text>
    </comment>
    <comment ref="D66" authorId="0">
      <text>
        <r>
          <rPr>
            <b/>
            <sz val="9"/>
            <rFont val="Tahoma"/>
            <family val="2"/>
          </rPr>
          <t>Mary-Jo Petsche:</t>
        </r>
        <r>
          <rPr>
            <sz val="9"/>
            <rFont val="Tahoma"/>
            <family val="2"/>
          </rPr>
          <t xml:space="preserve">
no toll-free number</t>
        </r>
      </text>
    </comment>
  </commentList>
</comments>
</file>

<file path=xl/sharedStrings.xml><?xml version="1.0" encoding="utf-8"?>
<sst xmlns="http://schemas.openxmlformats.org/spreadsheetml/2006/main" count="1951" uniqueCount="419">
  <si>
    <t>LAST NAME</t>
  </si>
  <si>
    <t>FIRST NAME</t>
  </si>
  <si>
    <t>ASSOCIATION</t>
  </si>
  <si>
    <t>PHONE</t>
  </si>
  <si>
    <t>EMAIL</t>
  </si>
  <si>
    <t>Ward-Pereira</t>
  </si>
  <si>
    <t>Amanda</t>
  </si>
  <si>
    <t>Algoma District Law Association</t>
  </si>
  <si>
    <t>1-866-840-2540</t>
  </si>
  <si>
    <t>Wyskiel</t>
  </si>
  <si>
    <t>Brant County Law Association</t>
  </si>
  <si>
    <t>1-866-759-2038</t>
  </si>
  <si>
    <t>Bruce County Law Association</t>
  </si>
  <si>
    <t>1-866-486-4365</t>
  </si>
  <si>
    <t>Cochrane Law Association</t>
  </si>
  <si>
    <t>1-705-267-3580</t>
  </si>
  <si>
    <t>Elliott</t>
  </si>
  <si>
    <t>1-866-637-3888</t>
  </si>
  <si>
    <t>Lauritzen</t>
  </si>
  <si>
    <t>Brenda</t>
  </si>
  <si>
    <t>Walker</t>
  </si>
  <si>
    <t>Jennifer</t>
  </si>
  <si>
    <t>Dufferin County Law Association</t>
  </si>
  <si>
    <t>1-866-862-9931</t>
  </si>
  <si>
    <t>Clarke</t>
  </si>
  <si>
    <t>Jennie</t>
  </si>
  <si>
    <t>Durham Region Law Association</t>
  </si>
  <si>
    <t>1-866-742-4316</t>
  </si>
  <si>
    <t>Elgin Law Association</t>
  </si>
  <si>
    <t>1-866-545-6335</t>
  </si>
  <si>
    <t>Croshaw</t>
  </si>
  <si>
    <t>Cathleen</t>
  </si>
  <si>
    <t>Essex County Law Association</t>
  </si>
  <si>
    <t>1-866-815-1112</t>
  </si>
  <si>
    <t>Hewitt</t>
  </si>
  <si>
    <t>Douglas</t>
  </si>
  <si>
    <t>Vranjes</t>
  </si>
  <si>
    <t>Kemala</t>
  </si>
  <si>
    <t>Hassefras</t>
  </si>
  <si>
    <t>Jackie</t>
  </si>
  <si>
    <t>Frontenac Law Association</t>
  </si>
  <si>
    <t>1-866-893-2010</t>
  </si>
  <si>
    <t>Cheney</t>
  </si>
  <si>
    <t>Ronn</t>
  </si>
  <si>
    <t xml:space="preserve">Grey County Law Association </t>
  </si>
  <si>
    <t>1-866-578-5841</t>
  </si>
  <si>
    <t>Lena</t>
  </si>
  <si>
    <t>Haldimand Law Association</t>
  </si>
  <si>
    <t>1-866-528-5779</t>
  </si>
  <si>
    <t>Karen</t>
  </si>
  <si>
    <t>Halton County Law Association</t>
  </si>
  <si>
    <t>1-866-838-5139</t>
  </si>
  <si>
    <t>Hamilton Law Association</t>
  </si>
  <si>
    <t>1-866-213-6867</t>
  </si>
  <si>
    <t>Dale</t>
  </si>
  <si>
    <t>Judith</t>
  </si>
  <si>
    <t>1-866-544-3310</t>
  </si>
  <si>
    <t>Alcock</t>
  </si>
  <si>
    <t>Barb</t>
  </si>
  <si>
    <t>Huron Law Association</t>
  </si>
  <si>
    <t>1-866-266-3270</t>
  </si>
  <si>
    <t>Berezowski</t>
  </si>
  <si>
    <t>Maria</t>
  </si>
  <si>
    <t>Kenora District Law Association</t>
  </si>
  <si>
    <t>1-866-684-1164</t>
  </si>
  <si>
    <t>Lauterbach</t>
  </si>
  <si>
    <t>Kent Law Association</t>
  </si>
  <si>
    <t>1-866-575-2529</t>
  </si>
  <si>
    <t>Gerrits</t>
  </si>
  <si>
    <t>Michelle</t>
  </si>
  <si>
    <t>Lambton Law Association</t>
  </si>
  <si>
    <t>1-866-203-5101</t>
  </si>
  <si>
    <t>Lanark County Law Association</t>
  </si>
  <si>
    <t>1-866-593-0236</t>
  </si>
  <si>
    <t>Cavanagh</t>
  </si>
  <si>
    <t>Lynda</t>
  </si>
  <si>
    <t>Leeds &amp; Grenville Law Association</t>
  </si>
  <si>
    <t>1-866-503-0574</t>
  </si>
  <si>
    <t>Lennox &amp; Addington Law Association</t>
  </si>
  <si>
    <t>1-866-603-6383</t>
  </si>
  <si>
    <t>Drake</t>
  </si>
  <si>
    <t>Derek</t>
  </si>
  <si>
    <t>Lincoln County Law Association</t>
  </si>
  <si>
    <t>1-866-637-6829</t>
  </si>
  <si>
    <t>Kelly</t>
  </si>
  <si>
    <t>Middlesex Law Association</t>
  </si>
  <si>
    <t>1-866-556-5570</t>
  </si>
  <si>
    <t>Simpson</t>
  </si>
  <si>
    <t>Cynthia</t>
  </si>
  <si>
    <t>Harris</t>
  </si>
  <si>
    <t>Patricia</t>
  </si>
  <si>
    <t>Muskoka Law Association</t>
  </si>
  <si>
    <t>1-866-613-9217</t>
  </si>
  <si>
    <t>Nipissing Law Association</t>
  </si>
  <si>
    <t>1-866-899-6439</t>
  </si>
  <si>
    <t>Norfolk Law Association</t>
  </si>
  <si>
    <t>1-866-648-8708</t>
  </si>
  <si>
    <t>Northumberland County Law Association</t>
  </si>
  <si>
    <t>1-866-214-8450</t>
  </si>
  <si>
    <t>Tamachi</t>
  </si>
  <si>
    <t>Shabira</t>
  </si>
  <si>
    <t>Oxford Law Association</t>
  </si>
  <si>
    <t>1-866-750-5169</t>
  </si>
  <si>
    <t>Parry Sound Law Association</t>
  </si>
  <si>
    <t>1-866-456-6472</t>
  </si>
  <si>
    <t>Peel Law Association</t>
  </si>
  <si>
    <t>1-866-228-0235</t>
  </si>
  <si>
    <t>Margaret</t>
  </si>
  <si>
    <t>Perth County Law Association</t>
  </si>
  <si>
    <t>1-866-365-0218</t>
  </si>
  <si>
    <t>perthlaw@on.aibn.com</t>
  </si>
  <si>
    <t>Peterborough Law Association</t>
  </si>
  <si>
    <t>1-866-556-8395</t>
  </si>
  <si>
    <t>Landriault</t>
  </si>
  <si>
    <t>Prescott &amp; Russell Law Association</t>
  </si>
  <si>
    <t>1-613-675-2424</t>
  </si>
  <si>
    <t>Katona</t>
  </si>
  <si>
    <t>Rainy River Law Association</t>
  </si>
  <si>
    <t>Renfrew County Law Association</t>
  </si>
  <si>
    <t>1-866-705-8538</t>
  </si>
  <si>
    <t>Simcoe County Law Association</t>
  </si>
  <si>
    <t>1-866-692-6163</t>
  </si>
  <si>
    <t>Stormont, Dundas &amp; Glengarry Law Association</t>
  </si>
  <si>
    <t>1-866-830-9118</t>
  </si>
  <si>
    <t>Sudbury District Law Association</t>
  </si>
  <si>
    <t>1-866-508-7655</t>
  </si>
  <si>
    <t>Temiskaming Law Association</t>
  </si>
  <si>
    <t>1-877-672-5655</t>
  </si>
  <si>
    <t>Heerema</t>
  </si>
  <si>
    <t xml:space="preserve">Helen </t>
  </si>
  <si>
    <t>Thunder Bay Law Association</t>
  </si>
  <si>
    <t>1-866-684-1186</t>
  </si>
  <si>
    <t>Toronto Lawyers Association</t>
  </si>
  <si>
    <t>Liu</t>
  </si>
  <si>
    <t>Angela</t>
  </si>
  <si>
    <t>Rataic-Lang</t>
  </si>
  <si>
    <t>Joan</t>
  </si>
  <si>
    <t>Zardo</t>
  </si>
  <si>
    <t>Linda</t>
  </si>
  <si>
    <t>Gignac</t>
  </si>
  <si>
    <t>Gabrielle</t>
  </si>
  <si>
    <t>Victoria Haliburton Law Association</t>
  </si>
  <si>
    <t>1-866-895-6220</t>
  </si>
  <si>
    <t>1-866-201-0168</t>
  </si>
  <si>
    <t>Mary-Jo</t>
  </si>
  <si>
    <t>Welland County Law Association</t>
  </si>
  <si>
    <t>1-866-455-6489</t>
  </si>
  <si>
    <t>Kerr</t>
  </si>
  <si>
    <t>John Eddie</t>
  </si>
  <si>
    <t>Wellington Law Association</t>
  </si>
  <si>
    <t>1-866-893-5220</t>
  </si>
  <si>
    <t>lawlibwell@gmail.com</t>
  </si>
  <si>
    <t>Dykstra</t>
  </si>
  <si>
    <t>Betty</t>
  </si>
  <si>
    <t>York Region Law Association</t>
  </si>
  <si>
    <t>1-866-221-8864</t>
  </si>
  <si>
    <t>Christiane</t>
  </si>
  <si>
    <t>Witzel</t>
  </si>
  <si>
    <t>Ciara</t>
  </si>
  <si>
    <t>Ward</t>
  </si>
  <si>
    <t>library@plalawyers.ca</t>
  </si>
  <si>
    <t>Julie</t>
  </si>
  <si>
    <t>1-807-274-1609</t>
  </si>
  <si>
    <t>Johnson</t>
  </si>
  <si>
    <t>Iris</t>
  </si>
  <si>
    <t>haldimandlaw@rogers.com</t>
  </si>
  <si>
    <t xml:space="preserve">library@plalawyers.ca </t>
  </si>
  <si>
    <t>library@middlaw.on.ca</t>
  </si>
  <si>
    <t>Dobson-Goodland</t>
  </si>
  <si>
    <t>Marchment</t>
  </si>
  <si>
    <t>Janet</t>
  </si>
  <si>
    <t xml:space="preserve">norfolklaw@bellnet.ca </t>
  </si>
  <si>
    <t>jmarchment@yorklaw.ca</t>
  </si>
  <si>
    <t>address</t>
  </si>
  <si>
    <t>phone</t>
  </si>
  <si>
    <t>fax</t>
  </si>
  <si>
    <t>444 Queen Street East, Sault Ste. Marie, ON  P6A 1Z7</t>
  </si>
  <si>
    <t>(705) 946-5691 </t>
  </si>
  <si>
    <t>(705) 946-5630</t>
  </si>
  <si>
    <t>70 Wellington Street, Brantford, ON N3T 2L9</t>
  </si>
  <si>
    <t>(519) 752-1744</t>
  </si>
  <si>
    <t> (519) 752-8808</t>
  </si>
  <si>
    <t>207 Cayley Street, Box 818, Walkerton, ON N0G 2V0</t>
  </si>
  <si>
    <t>(519) 881-2384</t>
  </si>
  <si>
    <t>(519) 881-4374</t>
  </si>
  <si>
    <t>2004-161 Elgin Street, Ottawa, ON K2P 2K1</t>
  </si>
  <si>
    <t>(613) 233-7386</t>
  </si>
  <si>
    <t>48 Spruce Street N., Box 274, Timmins, ON P4N 7J5</t>
  </si>
  <si>
    <t>(705) 267-3580</t>
  </si>
  <si>
    <t>(705) 267-0440</t>
  </si>
  <si>
    <t>51 Zina Street, Orangeville, ON L9W 1E5</t>
  </si>
  <si>
    <t>(519) 942-1860</t>
  </si>
  <si>
    <t>(519) 942-4698</t>
  </si>
  <si>
    <t>150 Bond Street East, Oshawa, ON L1G 0A2</t>
  </si>
  <si>
    <t>(905) 579-9554</t>
  </si>
  <si>
    <t>(905) 579-1801</t>
  </si>
  <si>
    <t>(519) 631-7650</t>
  </si>
  <si>
    <t>(519) 631-7655</t>
  </si>
  <si>
    <t>245 Windsor Avenue, Windsor, ON N9A 1J2</t>
  </si>
  <si>
    <t>(519) 252-8418</t>
  </si>
  <si>
    <t>(519) 252-9686</t>
  </si>
  <si>
    <t>5 Court Streer, Kingston, ON  K7L 2N4</t>
  </si>
  <si>
    <t>(613) 542-0034</t>
  </si>
  <si>
    <t>(613) 531-9764</t>
  </si>
  <si>
    <t>611 – 9th Avenue. E., Owen Sound, ON N4K 6Z4</t>
  </si>
  <si>
    <t>(519) 371-5495</t>
  </si>
  <si>
    <t>(519) 371-4606</t>
  </si>
  <si>
    <t>55 Munsee St. N., P.O. Box 459, Cayuga ON N0A 1E0</t>
  </si>
  <si>
    <t>(905) 772-7114</t>
  </si>
  <si>
    <t>491 Steeles Avenue East, Milton, ON  L9T 1Y7</t>
  </si>
  <si>
    <t>(905) 878-1272</t>
  </si>
  <si>
    <t>(905) 878-8298</t>
  </si>
  <si>
    <t>45 Main Street East, Suite 500, Hamilton On L8N 2B7</t>
  </si>
  <si>
    <t xml:space="preserve">(905) 522-1563 </t>
  </si>
  <si>
    <t>(905) 572-1188</t>
  </si>
  <si>
    <t>Ste. #2900 – 15 Bridge Street West, Belleville, ON K8P 0C7</t>
  </si>
  <si>
    <t>(613) 962-2280</t>
  </si>
  <si>
    <t>(613) 962-1611</t>
  </si>
  <si>
    <t>1 The Square, 3rd Floor, Goderich, ON N7A 1M2</t>
  </si>
  <si>
    <t>(519) 524-7962</t>
  </si>
  <si>
    <t>(519) 524-1065</t>
  </si>
  <si>
    <t>216 Water Street, Kenora, ON P9N 1S4</t>
  </si>
  <si>
    <t>(807) 468-9335</t>
  </si>
  <si>
    <t>(807) 468-1758</t>
  </si>
  <si>
    <t>425 Grand Avenue West, Room 402, Chatham, ON  N7M 6M9</t>
  </si>
  <si>
    <t>(519) 354-1510</t>
  </si>
  <si>
    <t>(519) 354-6774</t>
  </si>
  <si>
    <t>700 N. Christina St., Suite 104, Sarnia, ON N7V 3C2</t>
  </si>
  <si>
    <t>(519) 337-9483</t>
  </si>
  <si>
    <t>(519) 337-3162</t>
  </si>
  <si>
    <t>43 Drummond St. E., Perth, ON K7H 1G1</t>
  </si>
  <si>
    <t>(613) 267-7691</t>
  </si>
  <si>
    <t>41 Court House Square, Brockville, ON K6V 7N3</t>
  </si>
  <si>
    <t>(613) 342-1832</t>
  </si>
  <si>
    <t>(613) 342-2462</t>
  </si>
  <si>
    <t>217 Dundas Street West, Napanee, ON k&amp;R 2A7</t>
  </si>
  <si>
    <t>(613) 354-5469 (res)</t>
  </si>
  <si>
    <t>n/a</t>
  </si>
  <si>
    <t>(905) 685-9094</t>
  </si>
  <si>
    <t>(905) 685-0981</t>
  </si>
  <si>
    <t>80 Dundas Street, Ground Floor, Unit ‘N’, London, ON N6A 6A1</t>
  </si>
  <si>
    <t>(519) 679-7046</t>
  </si>
  <si>
    <t>(519) 672-5917</t>
  </si>
  <si>
    <t>3 Dominion Street, Bracebridge, ON  P1L 2E6</t>
  </si>
  <si>
    <t>(705) 645-6661</t>
  </si>
  <si>
    <t>(705) 645-4344</t>
  </si>
  <si>
    <t>(705) 495-3271</t>
  </si>
  <si>
    <t>(705) 495-3487</t>
  </si>
  <si>
    <t>(519) 428-3690</t>
  </si>
  <si>
    <t>(519) 428-1910</t>
  </si>
  <si>
    <t>860 William Street, Cobourg, ON  K9A 3A9</t>
  </si>
  <si>
    <t>(905) 372-1382</t>
  </si>
  <si>
    <t>(905) 372-7713</t>
  </si>
  <si>
    <t>P.O. Box 1678, 415 Hunter Street, Woodstock, ON N4S 4G6</t>
  </si>
  <si>
    <t>(519) 539-7711</t>
  </si>
  <si>
    <t>(519) 539-7962</t>
  </si>
  <si>
    <t>89 James Street, Parry Sound, ON  P2A 1T7</t>
  </si>
  <si>
    <t>(705) 746-1598</t>
  </si>
  <si>
    <t>(705) 746-1163</t>
  </si>
  <si>
    <t>7755 Hurontario St., Suite 160, Brampton, ON L6W 4T1</t>
  </si>
  <si>
    <t>(905) 451-2924</t>
  </si>
  <si>
    <t>(905) 451-3137</t>
  </si>
  <si>
    <t>1 Huron Street, Stratford, ON N5A 5S4</t>
  </si>
  <si>
    <t>(519) 271-1871</t>
  </si>
  <si>
    <t>(519) 271-3522</t>
  </si>
  <si>
    <t>470 Water Street, Peterborough, ON K9H 3M3</t>
  </si>
  <si>
    <t>(705) 742-9341 </t>
  </si>
  <si>
    <t>(705) 742-6173</t>
  </si>
  <si>
    <t>1027 Queen Street, Box 540, L’Orignal, ON   K0B 1K0</t>
  </si>
  <si>
    <t>(613) 675-2424</t>
  </si>
  <si>
    <t>(613) 675-1003</t>
  </si>
  <si>
    <t>333 Church Street, Fort Frances, ON P9A 3M6</t>
  </si>
  <si>
    <t>(807) 274-1609</t>
  </si>
  <si>
    <t>(807) 274-3335</t>
  </si>
  <si>
    <t>297 Pembroke Street East #1211, Pembroke, ON  K8A 3K2</t>
  </si>
  <si>
    <t>(613) 732-4880</t>
  </si>
  <si>
    <t>(613) 732-2262</t>
  </si>
  <si>
    <t>(705) 739-6569</t>
  </si>
  <si>
    <t>(705) 728-8136</t>
  </si>
  <si>
    <t>29 Second St. W., Cornwall, ON K61 1G3</t>
  </si>
  <si>
    <t>(613) 932-5411 </t>
  </si>
  <si>
    <t>(613) 932-0474</t>
  </si>
  <si>
    <t>155 Elm Street West, Sudbury, ON P3C 1T9</t>
  </si>
  <si>
    <t>(705) 674-3838</t>
  </si>
  <si>
    <t>(705) 674-4891</t>
  </si>
  <si>
    <t>Thunder Bay Courthouse, 2nd Floor, 125 Brodie Street North, Thunder Bay, ON P7C 0A3</t>
  </si>
  <si>
    <t>(807) 344-3481</t>
  </si>
  <si>
    <t>(807) 345-9091</t>
  </si>
  <si>
    <t>(416) 947-9148</t>
  </si>
  <si>
    <t>440 Kent Street West, Lindsay, ON K9V 6C3</t>
  </si>
  <si>
    <t>(705) 324-7114</t>
  </si>
  <si>
    <t>(705) 878-1071</t>
  </si>
  <si>
    <t>85 Frederick Street, Kitchener, ON N2H 0A7</t>
  </si>
  <si>
    <t>(519) 742-0872</t>
  </si>
  <si>
    <t>(519) 742-4102</t>
  </si>
  <si>
    <t>102 East Main Street, Welland, ON L3B 3W6</t>
  </si>
  <si>
    <t>(905) 734-3174</t>
  </si>
  <si>
    <t>(905) 734-1883</t>
  </si>
  <si>
    <t>74 Woolwich Street, Unit D Law Library, Guelph, ON  N1H 3T9</t>
  </si>
  <si>
    <t>(519) 763-6365</t>
  </si>
  <si>
    <t>(519) 763-6847</t>
  </si>
  <si>
    <t>Newmarket Courthouse, 50 Eagle Street West, 3rd Floor, Newmarket, ON  L3Y 6B1</t>
  </si>
  <si>
    <t>(905) 895-2018 </t>
  </si>
  <si>
    <t>(905) 853-7678</t>
  </si>
  <si>
    <t>502-50  Frederick Hobson VC Drive, Simcoe, ON N3Y 0E4</t>
  </si>
  <si>
    <t>info@haltoncountylaw.ca</t>
  </si>
  <si>
    <t>Dobbie</t>
  </si>
  <si>
    <t>Laura</t>
  </si>
  <si>
    <t>Waterloo Region Law Association</t>
  </si>
  <si>
    <t>1-866-637-3888 x225</t>
  </si>
  <si>
    <t>1-866-637-3888 x222</t>
  </si>
  <si>
    <t>Alsop</t>
  </si>
  <si>
    <t>Carolyne</t>
  </si>
  <si>
    <t>4 Wellington Street, St. Thomas, ON N5R 2P2</t>
  </si>
  <si>
    <t>(289)516-0110</t>
  </si>
  <si>
    <t>Williams</t>
  </si>
  <si>
    <t>Pia</t>
  </si>
  <si>
    <t>pwilliams@waterloolaw.org</t>
  </si>
  <si>
    <t xml:space="preserve">Pia </t>
  </si>
  <si>
    <t>Cooper</t>
  </si>
  <si>
    <t>Mitchell</t>
  </si>
  <si>
    <t>Liz</t>
  </si>
  <si>
    <t xml:space="preserve">Carolyne </t>
  </si>
  <si>
    <t>ccroshaw@lawontario.ca</t>
  </si>
  <si>
    <t>oxfordlaw@ocl.net</t>
  </si>
  <si>
    <t>oxfordlaw@ocl.net  (April 1st active)</t>
  </si>
  <si>
    <t>pslib@vianet.ca</t>
  </si>
  <si>
    <t>musklaw@vianet.ca</t>
  </si>
  <si>
    <t>Holstead</t>
  </si>
  <si>
    <t>Lee</t>
  </si>
  <si>
    <t>Lily</t>
  </si>
  <si>
    <t>Duong (cover leave)</t>
  </si>
  <si>
    <t>Sheri</t>
  </si>
  <si>
    <t>Proulx</t>
  </si>
  <si>
    <t xml:space="preserve">Lily </t>
  </si>
  <si>
    <t>Petsche</t>
  </si>
  <si>
    <t xml:space="preserve">Nipissing Law Association </t>
  </si>
  <si>
    <t>Gena</t>
  </si>
  <si>
    <t>PO Box 3020, Haileybury, ON P0J 1K0</t>
  </si>
  <si>
    <t>(705) 672-5655</t>
  </si>
  <si>
    <t>(705) 672-5070</t>
  </si>
  <si>
    <t xml:space="preserve">temk-law@ntl.sympatico.ca </t>
  </si>
  <si>
    <t xml:space="preserve">librarian@sdgla.ca </t>
  </si>
  <si>
    <t>info@cochranelawassociation.com</t>
  </si>
  <si>
    <t xml:space="preserve">Duong </t>
  </si>
  <si>
    <t>Duong</t>
  </si>
  <si>
    <t>Berisha</t>
  </si>
  <si>
    <t>Shega</t>
  </si>
  <si>
    <t>sberisha@hamiltonlaw.on.ca</t>
  </si>
  <si>
    <t>reference@hamiltonlaw.on.ca</t>
  </si>
  <si>
    <t xml:space="preserve"> info@cochranelawassociation.com</t>
  </si>
  <si>
    <t>mstrain@tlaonline.ca</t>
  </si>
  <si>
    <t>Strain</t>
  </si>
  <si>
    <t>Megan</t>
  </si>
  <si>
    <t>library@tbla.ca</t>
  </si>
  <si>
    <t>Hastings &amp; Prince Edward Law Association</t>
  </si>
  <si>
    <t>Strandholm</t>
  </si>
  <si>
    <t>Nicole</t>
  </si>
  <si>
    <t xml:space="preserve">nstrandholm@hamiltonlaw.on.ca </t>
  </si>
  <si>
    <t xml:space="preserve">Lowe </t>
  </si>
  <si>
    <t>Wong</t>
  </si>
  <si>
    <t>Jenny</t>
  </si>
  <si>
    <t>County of Carleton Law Association</t>
  </si>
  <si>
    <r>
      <t>59 Church Street, 3</t>
    </r>
    <r>
      <rPr>
        <vertAlign val="superscript"/>
        <sz val="9"/>
        <color indexed="8"/>
        <rFont val="Calibri"/>
        <family val="2"/>
      </rPr>
      <t xml:space="preserve">rd </t>
    </r>
    <r>
      <rPr>
        <sz val="9"/>
        <color indexed="8"/>
        <rFont val="Calibri"/>
        <family val="2"/>
      </rPr>
      <t>Floor, St. Catherines, ON L2R 3C3</t>
    </r>
  </si>
  <si>
    <r>
      <t>360 Plouffe Street, 2</t>
    </r>
    <r>
      <rPr>
        <vertAlign val="superscript"/>
        <sz val="9"/>
        <color indexed="8"/>
        <rFont val="Calibri"/>
        <family val="2"/>
      </rPr>
      <t xml:space="preserve">nd </t>
    </r>
    <r>
      <rPr>
        <sz val="9"/>
        <color indexed="8"/>
        <rFont val="Calibri"/>
        <family val="2"/>
      </rPr>
      <t>Floor, North Bay, ON P1B 9L5</t>
    </r>
  </si>
  <si>
    <r>
      <t>Court House, 4</t>
    </r>
    <r>
      <rPr>
        <vertAlign val="superscript"/>
        <sz val="9"/>
        <color indexed="8"/>
        <rFont val="Calibri"/>
        <family val="2"/>
      </rPr>
      <t>th</t>
    </r>
    <r>
      <rPr>
        <sz val="9"/>
        <color indexed="8"/>
        <rFont val="Calibri"/>
        <family val="2"/>
      </rPr>
      <t xml:space="preserve"> Level, 75 Mulcaster St., Barrie, ON  L4M 3P2</t>
    </r>
  </si>
  <si>
    <r>
      <t>Courthouse Library, 3</t>
    </r>
    <r>
      <rPr>
        <vertAlign val="superscript"/>
        <sz val="9"/>
        <color indexed="8"/>
        <rFont val="Calibri"/>
        <family val="2"/>
      </rPr>
      <t>rd</t>
    </r>
    <r>
      <rPr>
        <sz val="9"/>
        <color indexed="8"/>
        <rFont val="Calibri"/>
        <family val="2"/>
      </rPr>
      <t xml:space="preserve"> Floor, 361 University Avenue, Toronto, ON  M5G 1T3</t>
    </r>
  </si>
  <si>
    <t>(647) 247-4782 x.222</t>
  </si>
  <si>
    <t>(647) 247-4782 x.221</t>
  </si>
  <si>
    <t>(647) 247-4782 x.224</t>
  </si>
  <si>
    <t>(647) 247-4782 x.225</t>
  </si>
  <si>
    <t>drlalh@bellnet.ca</t>
  </si>
  <si>
    <t>library@rcla.on.ca</t>
  </si>
  <si>
    <t>Ball</t>
  </si>
  <si>
    <t>Justin</t>
  </si>
  <si>
    <t xml:space="preserve">Justin </t>
  </si>
  <si>
    <t>lalaw@kingston.net</t>
  </si>
  <si>
    <t>McQuillan</t>
  </si>
  <si>
    <t>Jo-Ann</t>
  </si>
  <si>
    <t>eo@plalawyers.ca</t>
  </si>
  <si>
    <t>Weist</t>
  </si>
  <si>
    <t>Kelsi</t>
  </si>
  <si>
    <t>sdlaw@vianet.ca</t>
  </si>
  <si>
    <t>Hawtin</t>
  </si>
  <si>
    <t>George</t>
  </si>
  <si>
    <t>georgehawtin@scla.ca</t>
  </si>
  <si>
    <t xml:space="preserve">Elliott </t>
  </si>
  <si>
    <t xml:space="preserve">647-247-4782  </t>
  </si>
  <si>
    <t>Klein</t>
  </si>
  <si>
    <t>Peter</t>
  </si>
  <si>
    <t>Cowan</t>
  </si>
  <si>
    <t>Bruce</t>
  </si>
  <si>
    <t>Vaca</t>
  </si>
  <si>
    <t>Arielle</t>
  </si>
  <si>
    <t>Sealy</t>
  </si>
  <si>
    <t>John</t>
  </si>
  <si>
    <t>Gilbert</t>
  </si>
  <si>
    <t>705-267-3580</t>
  </si>
  <si>
    <t>613-675-2424</t>
  </si>
  <si>
    <t>807-274-1609</t>
  </si>
  <si>
    <t>Keuhl</t>
  </si>
  <si>
    <t>libassist@rcla.on.ca</t>
  </si>
  <si>
    <t>Donna</t>
  </si>
  <si>
    <t>Cowle</t>
  </si>
  <si>
    <t>Yepes</t>
  </si>
  <si>
    <t>Luisa</t>
  </si>
  <si>
    <t>lyepes@yorklaw.ca</t>
  </si>
  <si>
    <t>Morales</t>
  </si>
  <si>
    <t>Lennox &amp; Addington Association</t>
  </si>
  <si>
    <t>Regional</t>
  </si>
  <si>
    <t>Area</t>
  </si>
  <si>
    <t>Local</t>
  </si>
  <si>
    <t>librarian@elginlawassociation.ca</t>
  </si>
  <si>
    <t>Mayberry</t>
  </si>
  <si>
    <t>Heather</t>
  </si>
  <si>
    <t>Nureddin</t>
  </si>
  <si>
    <t>Najla</t>
  </si>
  <si>
    <t>nnurredin@waterloolaw.org</t>
  </si>
  <si>
    <t>nnureddin@waterloolaw.org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</si>
</sst>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1">
    <font>
      <sz val="10"/>
      <color rgb="FF000000"/>
      <name val="Arial"/>
      <family val="2"/>
    </font>
    <font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u val="single"/>
      <sz val="9"/>
      <color indexed="12"/>
      <name val="Calibri"/>
      <family val="2"/>
    </font>
    <font>
      <sz val="9"/>
      <name val="Calibri"/>
      <family val="2"/>
    </font>
    <font>
      <u val="single"/>
      <sz val="9"/>
      <color indexed="12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63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u val="single"/>
      <sz val="9"/>
      <color rgb="FF0000FF"/>
      <name val="Calibri"/>
      <family val="2"/>
    </font>
    <font>
      <u val="single"/>
      <sz val="9"/>
      <color theme="10"/>
      <name val="Calibri"/>
      <family val="2"/>
    </font>
    <font>
      <u val="single"/>
      <sz val="9"/>
      <color theme="10"/>
      <name val="Arial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201F1E"/>
      <name val="Calibri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>
        <color rgb="FF000000"/>
      </right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4">
    <xf numFmtId="0" fontId="0" fillId="0" borderId="0" xfId="0" applyAlignment="1">
      <alignment wrapText="1"/>
    </xf>
    <xf numFmtId="0" fontId="55" fillId="0" borderId="10" xfId="0" applyFont="1" applyBorder="1" applyAlignment="1">
      <alignment/>
    </xf>
    <xf numFmtId="0" fontId="55" fillId="0" borderId="11" xfId="0" applyFont="1" applyBorder="1" applyAlignment="1">
      <alignment/>
    </xf>
    <xf numFmtId="0" fontId="55" fillId="0" borderId="12" xfId="0" applyFont="1" applyBorder="1" applyAlignment="1">
      <alignment/>
    </xf>
    <xf numFmtId="0" fontId="56" fillId="0" borderId="11" xfId="53" applyFont="1" applyBorder="1" applyAlignment="1">
      <alignment/>
    </xf>
    <xf numFmtId="0" fontId="55" fillId="0" borderId="13" xfId="0" applyFont="1" applyBorder="1" applyAlignment="1">
      <alignment/>
    </xf>
    <xf numFmtId="0" fontId="56" fillId="0" borderId="10" xfId="53" applyFont="1" applyBorder="1" applyAlignment="1">
      <alignment vertical="top" wrapText="1"/>
    </xf>
    <xf numFmtId="0" fontId="56" fillId="0" borderId="10" xfId="53" applyFont="1" applyBorder="1" applyAlignment="1">
      <alignment/>
    </xf>
    <xf numFmtId="0" fontId="57" fillId="0" borderId="0" xfId="53" applyFont="1" applyAlignment="1">
      <alignment wrapText="1"/>
    </xf>
    <xf numFmtId="0" fontId="56" fillId="0" borderId="10" xfId="53" applyFont="1" applyBorder="1" applyAlignment="1">
      <alignment wrapText="1"/>
    </xf>
    <xf numFmtId="0" fontId="58" fillId="0" borderId="0" xfId="0" applyFont="1" applyAlignment="1">
      <alignment wrapText="1"/>
    </xf>
    <xf numFmtId="0" fontId="59" fillId="0" borderId="10" xfId="0" applyFont="1" applyBorder="1" applyAlignment="1">
      <alignment/>
    </xf>
    <xf numFmtId="0" fontId="59" fillId="0" borderId="10" xfId="0" applyFont="1" applyBorder="1" applyAlignment="1">
      <alignment wrapText="1"/>
    </xf>
    <xf numFmtId="0" fontId="59" fillId="0" borderId="0" xfId="0" applyFont="1" applyAlignment="1">
      <alignment wrapText="1"/>
    </xf>
    <xf numFmtId="0" fontId="59" fillId="0" borderId="12" xfId="0" applyFont="1" applyBorder="1" applyAlignment="1">
      <alignment/>
    </xf>
    <xf numFmtId="0" fontId="59" fillId="0" borderId="11" xfId="0" applyFont="1" applyBorder="1" applyAlignment="1">
      <alignment wrapText="1"/>
    </xf>
    <xf numFmtId="0" fontId="59" fillId="0" borderId="11" xfId="0" applyFont="1" applyBorder="1" applyAlignment="1">
      <alignment/>
    </xf>
    <xf numFmtId="0" fontId="59" fillId="33" borderId="11" xfId="0" applyFont="1" applyFill="1" applyBorder="1" applyAlignment="1">
      <alignment/>
    </xf>
    <xf numFmtId="0" fontId="28" fillId="0" borderId="11" xfId="0" applyFont="1" applyBorder="1" applyAlignment="1">
      <alignment/>
    </xf>
    <xf numFmtId="0" fontId="59" fillId="0" borderId="14" xfId="0" applyFont="1" applyBorder="1" applyAlignment="1">
      <alignment/>
    </xf>
    <xf numFmtId="0" fontId="59" fillId="0" borderId="0" xfId="0" applyFont="1" applyAlignment="1">
      <alignment vertical="top" wrapText="1"/>
    </xf>
    <xf numFmtId="0" fontId="59" fillId="0" borderId="13" xfId="0" applyFont="1" applyBorder="1" applyAlignment="1">
      <alignment/>
    </xf>
    <xf numFmtId="0" fontId="60" fillId="0" borderId="0" xfId="0" applyFont="1" applyAlignment="1">
      <alignment wrapText="1"/>
    </xf>
    <xf numFmtId="0" fontId="60" fillId="0" borderId="10" xfId="0" applyFont="1" applyBorder="1" applyAlignment="1">
      <alignment/>
    </xf>
    <xf numFmtId="0" fontId="61" fillId="0" borderId="0" xfId="0" applyFont="1" applyAlignment="1">
      <alignment/>
    </xf>
    <xf numFmtId="0" fontId="60" fillId="0" borderId="10" xfId="0" applyFont="1" applyBorder="1" applyAlignment="1">
      <alignment wrapText="1"/>
    </xf>
    <xf numFmtId="0" fontId="60" fillId="0" borderId="12" xfId="0" applyFont="1" applyBorder="1" applyAlignment="1">
      <alignment/>
    </xf>
    <xf numFmtId="0" fontId="61" fillId="0" borderId="12" xfId="0" applyFont="1" applyBorder="1" applyAlignment="1">
      <alignment/>
    </xf>
    <xf numFmtId="0" fontId="60" fillId="0" borderId="11" xfId="0" applyFont="1" applyBorder="1" applyAlignment="1">
      <alignment/>
    </xf>
    <xf numFmtId="0" fontId="60" fillId="33" borderId="11" xfId="0" applyFont="1" applyFill="1" applyBorder="1" applyAlignment="1">
      <alignment/>
    </xf>
    <xf numFmtId="0" fontId="62" fillId="0" borderId="11" xfId="53" applyFont="1" applyBorder="1" applyAlignment="1">
      <alignment/>
    </xf>
    <xf numFmtId="0" fontId="60" fillId="0" borderId="11" xfId="0" applyFont="1" applyBorder="1" applyAlignment="1">
      <alignment wrapText="1"/>
    </xf>
    <xf numFmtId="0" fontId="62" fillId="0" borderId="11" xfId="53" applyFont="1" applyBorder="1" applyAlignment="1">
      <alignment wrapText="1"/>
    </xf>
    <xf numFmtId="0" fontId="61" fillId="0" borderId="11" xfId="0" applyFont="1" applyBorder="1" applyAlignment="1">
      <alignment/>
    </xf>
    <xf numFmtId="0" fontId="30" fillId="0" borderId="11" xfId="0" applyFont="1" applyBorder="1" applyAlignment="1">
      <alignment/>
    </xf>
    <xf numFmtId="0" fontId="61" fillId="0" borderId="13" xfId="0" applyFont="1" applyBorder="1" applyAlignment="1">
      <alignment/>
    </xf>
    <xf numFmtId="0" fontId="62" fillId="0" borderId="13" xfId="53" applyFont="1" applyBorder="1" applyAlignment="1">
      <alignment/>
    </xf>
    <xf numFmtId="0" fontId="62" fillId="0" borderId="0" xfId="53" applyFont="1" applyBorder="1" applyAlignment="1">
      <alignment/>
    </xf>
    <xf numFmtId="0" fontId="62" fillId="0" borderId="0" xfId="53" applyFont="1" applyAlignment="1">
      <alignment wrapText="1"/>
    </xf>
    <xf numFmtId="0" fontId="60" fillId="0" borderId="14" xfId="0" applyFont="1" applyBorder="1" applyAlignment="1">
      <alignment/>
    </xf>
    <xf numFmtId="0" fontId="60" fillId="0" borderId="10" xfId="0" applyFont="1" applyBorder="1" applyAlignment="1">
      <alignment vertical="top" wrapText="1"/>
    </xf>
    <xf numFmtId="0" fontId="62" fillId="0" borderId="0" xfId="53" applyFont="1" applyAlignment="1">
      <alignment vertical="top" wrapText="1"/>
    </xf>
    <xf numFmtId="0" fontId="62" fillId="0" borderId="0" xfId="53" applyFont="1" applyAlignment="1">
      <alignment vertical="center"/>
    </xf>
    <xf numFmtId="0" fontId="60" fillId="0" borderId="13" xfId="0" applyFont="1" applyBorder="1" applyAlignment="1">
      <alignment/>
    </xf>
    <xf numFmtId="0" fontId="59" fillId="0" borderId="15" xfId="0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wrapText="1"/>
    </xf>
    <xf numFmtId="0" fontId="56" fillId="0" borderId="0" xfId="53" applyFont="1" applyAlignment="1">
      <alignment wrapText="1"/>
    </xf>
    <xf numFmtId="0" fontId="56" fillId="0" borderId="13" xfId="53" applyFont="1" applyBorder="1" applyAlignment="1">
      <alignment/>
    </xf>
    <xf numFmtId="0" fontId="56" fillId="0" borderId="11" xfId="53" applyFont="1" applyBorder="1" applyAlignment="1">
      <alignment wrapText="1"/>
    </xf>
    <xf numFmtId="0" fontId="59" fillId="0" borderId="16" xfId="0" applyFont="1" applyBorder="1" applyAlignment="1">
      <alignment wrapText="1"/>
    </xf>
    <xf numFmtId="0" fontId="56" fillId="0" borderId="0" xfId="53" applyFont="1" applyBorder="1" applyAlignment="1">
      <alignment wrapText="1"/>
    </xf>
    <xf numFmtId="0" fontId="63" fillId="0" borderId="11" xfId="53" applyFont="1" applyBorder="1" applyAlignment="1">
      <alignment/>
    </xf>
    <xf numFmtId="0" fontId="60" fillId="34" borderId="0" xfId="0" applyFont="1" applyFill="1" applyAlignment="1">
      <alignment wrapText="1"/>
    </xf>
    <xf numFmtId="0" fontId="64" fillId="35" borderId="17" xfId="0" applyFont="1" applyFill="1" applyBorder="1" applyAlignment="1">
      <alignment/>
    </xf>
    <xf numFmtId="0" fontId="65" fillId="3" borderId="17" xfId="0" applyFont="1" applyFill="1" applyBorder="1" applyAlignment="1">
      <alignment wrapText="1"/>
    </xf>
    <xf numFmtId="0" fontId="65" fillId="3" borderId="17" xfId="0" applyFont="1" applyFill="1" applyBorder="1" applyAlignment="1">
      <alignment/>
    </xf>
    <xf numFmtId="0" fontId="60" fillId="0" borderId="18" xfId="0" applyFont="1" applyBorder="1" applyAlignment="1">
      <alignment/>
    </xf>
    <xf numFmtId="0" fontId="61" fillId="0" borderId="18" xfId="0" applyFont="1" applyBorder="1" applyAlignment="1">
      <alignment/>
    </xf>
    <xf numFmtId="0" fontId="60" fillId="0" borderId="11" xfId="0" applyFont="1" applyBorder="1" applyAlignment="1">
      <alignment vertical="center" wrapText="1"/>
    </xf>
    <xf numFmtId="0" fontId="60" fillId="0" borderId="19" xfId="0" applyFont="1" applyBorder="1" applyAlignment="1">
      <alignment wrapText="1"/>
    </xf>
    <xf numFmtId="0" fontId="66" fillId="35" borderId="13" xfId="0" applyFont="1" applyFill="1" applyBorder="1" applyAlignment="1">
      <alignment/>
    </xf>
    <xf numFmtId="0" fontId="67" fillId="35" borderId="20" xfId="0" applyFont="1" applyFill="1" applyBorder="1" applyAlignment="1">
      <alignment/>
    </xf>
    <xf numFmtId="0" fontId="66" fillId="35" borderId="20" xfId="0" applyFont="1" applyFill="1" applyBorder="1" applyAlignment="1">
      <alignment/>
    </xf>
    <xf numFmtId="0" fontId="67" fillId="35" borderId="10" xfId="0" applyFont="1" applyFill="1" applyBorder="1" applyAlignment="1">
      <alignment/>
    </xf>
    <xf numFmtId="0" fontId="67" fillId="35" borderId="13" xfId="0" applyFont="1" applyFill="1" applyBorder="1" applyAlignment="1">
      <alignment/>
    </xf>
    <xf numFmtId="0" fontId="56" fillId="0" borderId="21" xfId="53" applyFont="1" applyBorder="1" applyAlignment="1">
      <alignment/>
    </xf>
    <xf numFmtId="0" fontId="58" fillId="0" borderId="10" xfId="0" applyFont="1" applyBorder="1" applyAlignment="1">
      <alignment wrapText="1"/>
    </xf>
    <xf numFmtId="0" fontId="56" fillId="0" borderId="13" xfId="53" applyFont="1" applyBorder="1" applyAlignment="1">
      <alignment wrapText="1"/>
    </xf>
    <xf numFmtId="0" fontId="30" fillId="33" borderId="0" xfId="0" applyFont="1" applyFill="1" applyAlignment="1">
      <alignment wrapText="1"/>
    </xf>
    <xf numFmtId="0" fontId="28" fillId="33" borderId="10" xfId="0" applyFont="1" applyFill="1" applyBorder="1" applyAlignment="1">
      <alignment wrapText="1"/>
    </xf>
    <xf numFmtId="0" fontId="28" fillId="33" borderId="11" xfId="0" applyFont="1" applyFill="1" applyBorder="1" applyAlignment="1">
      <alignment wrapText="1"/>
    </xf>
    <xf numFmtId="0" fontId="47" fillId="0" borderId="12" xfId="53" applyBorder="1" applyAlignment="1">
      <alignment/>
    </xf>
    <xf numFmtId="0" fontId="56" fillId="0" borderId="12" xfId="53" applyFont="1" applyBorder="1" applyAlignment="1">
      <alignment wrapText="1"/>
    </xf>
    <xf numFmtId="0" fontId="63" fillId="0" borderId="0" xfId="53" applyFont="1" applyAlignment="1">
      <alignment wrapText="1"/>
    </xf>
    <xf numFmtId="0" fontId="47" fillId="0" borderId="10" xfId="53" applyFill="1" applyBorder="1" applyAlignment="1">
      <alignment wrapText="1"/>
    </xf>
    <xf numFmtId="0" fontId="47" fillId="0" borderId="10" xfId="53" applyBorder="1" applyAlignment="1">
      <alignment/>
    </xf>
    <xf numFmtId="0" fontId="47" fillId="0" borderId="0" xfId="53" applyBorder="1" applyAlignment="1">
      <alignment wrapText="1"/>
    </xf>
    <xf numFmtId="0" fontId="47" fillId="0" borderId="10" xfId="53" applyBorder="1" applyAlignment="1">
      <alignment wrapText="1"/>
    </xf>
    <xf numFmtId="0" fontId="60" fillId="4" borderId="10" xfId="0" applyFont="1" applyFill="1" applyBorder="1" applyAlignment="1">
      <alignment wrapText="1"/>
    </xf>
    <xf numFmtId="0" fontId="60" fillId="4" borderId="10" xfId="0" applyFont="1" applyFill="1" applyBorder="1" applyAlignment="1">
      <alignment/>
    </xf>
    <xf numFmtId="0" fontId="60" fillId="6" borderId="10" xfId="0" applyFont="1" applyFill="1" applyBorder="1" applyAlignment="1">
      <alignment wrapText="1"/>
    </xf>
    <xf numFmtId="0" fontId="60" fillId="6" borderId="10" xfId="0" applyFont="1" applyFill="1" applyBorder="1" applyAlignment="1">
      <alignment/>
    </xf>
    <xf numFmtId="0" fontId="59" fillId="0" borderId="22" xfId="0" applyFont="1" applyBorder="1" applyAlignment="1">
      <alignment/>
    </xf>
    <xf numFmtId="0" fontId="47" fillId="0" borderId="22" xfId="53" applyBorder="1" applyAlignment="1">
      <alignment wrapText="1"/>
    </xf>
    <xf numFmtId="0" fontId="60" fillId="13" borderId="10" xfId="0" applyFont="1" applyFill="1" applyBorder="1" applyAlignment="1">
      <alignment wrapText="1"/>
    </xf>
    <xf numFmtId="0" fontId="60" fillId="13" borderId="10" xfId="0" applyFont="1" applyFill="1" applyBorder="1" applyAlignment="1">
      <alignment/>
    </xf>
    <xf numFmtId="0" fontId="60" fillId="13" borderId="10" xfId="0" applyFont="1" applyFill="1" applyBorder="1" applyAlignment="1">
      <alignment vertical="top" wrapText="1"/>
    </xf>
    <xf numFmtId="0" fontId="61" fillId="4" borderId="10" xfId="0" applyFont="1" applyFill="1" applyBorder="1" applyAlignment="1">
      <alignment/>
    </xf>
    <xf numFmtId="0" fontId="62" fillId="4" borderId="10" xfId="53" applyFont="1" applyFill="1" applyBorder="1" applyAlignment="1">
      <alignment/>
    </xf>
    <xf numFmtId="0" fontId="62" fillId="4" borderId="10" xfId="53" applyFont="1" applyFill="1" applyBorder="1" applyAlignment="1">
      <alignment wrapText="1"/>
    </xf>
    <xf numFmtId="0" fontId="30" fillId="4" borderId="10" xfId="0" applyFont="1" applyFill="1" applyBorder="1" applyAlignment="1">
      <alignment wrapText="1"/>
    </xf>
    <xf numFmtId="0" fontId="60" fillId="4" borderId="10" xfId="0" applyFont="1" applyFill="1" applyBorder="1" applyAlignment="1">
      <alignment wrapText="1"/>
    </xf>
    <xf numFmtId="0" fontId="61" fillId="6" borderId="10" xfId="0" applyFont="1" applyFill="1" applyBorder="1" applyAlignment="1">
      <alignment/>
    </xf>
    <xf numFmtId="0" fontId="60" fillId="6" borderId="10" xfId="0" applyFont="1" applyFill="1" applyBorder="1" applyAlignment="1">
      <alignment vertical="center" wrapText="1"/>
    </xf>
    <xf numFmtId="0" fontId="62" fillId="6" borderId="10" xfId="53" applyFont="1" applyFill="1" applyBorder="1" applyAlignment="1">
      <alignment/>
    </xf>
    <xf numFmtId="0" fontId="62" fillId="6" borderId="10" xfId="53" applyFont="1" applyFill="1" applyBorder="1" applyAlignment="1">
      <alignment wrapText="1"/>
    </xf>
    <xf numFmtId="0" fontId="30" fillId="6" borderId="10" xfId="0" applyFont="1" applyFill="1" applyBorder="1" applyAlignment="1">
      <alignment/>
    </xf>
    <xf numFmtId="0" fontId="63" fillId="6" borderId="10" xfId="53" applyFont="1" applyFill="1" applyBorder="1" applyAlignment="1">
      <alignment wrapText="1"/>
    </xf>
    <xf numFmtId="0" fontId="61" fillId="13" borderId="10" xfId="0" applyFont="1" applyFill="1" applyBorder="1" applyAlignment="1">
      <alignment/>
    </xf>
    <xf numFmtId="0" fontId="62" fillId="13" borderId="10" xfId="53" applyFont="1" applyFill="1" applyBorder="1" applyAlignment="1">
      <alignment/>
    </xf>
    <xf numFmtId="0" fontId="30" fillId="13" borderId="10" xfId="0" applyFont="1" applyFill="1" applyBorder="1" applyAlignment="1">
      <alignment/>
    </xf>
    <xf numFmtId="0" fontId="62" fillId="13" borderId="10" xfId="53" applyFont="1" applyFill="1" applyBorder="1" applyAlignment="1">
      <alignment wrapText="1"/>
    </xf>
    <xf numFmtId="0" fontId="62" fillId="13" borderId="10" xfId="53" applyFont="1" applyFill="1" applyBorder="1" applyAlignment="1">
      <alignment vertical="top" wrapText="1"/>
    </xf>
    <xf numFmtId="0" fontId="63" fillId="13" borderId="10" xfId="53" applyFont="1" applyFill="1" applyBorder="1" applyAlignment="1">
      <alignment/>
    </xf>
    <xf numFmtId="0" fontId="62" fillId="13" borderId="10" xfId="53" applyFont="1" applyFill="1" applyBorder="1" applyAlignment="1">
      <alignment vertical="center"/>
    </xf>
    <xf numFmtId="0" fontId="47" fillId="13" borderId="10" xfId="53" applyFill="1" applyBorder="1" applyAlignment="1">
      <alignment/>
    </xf>
    <xf numFmtId="0" fontId="59" fillId="34" borderId="10" xfId="0" applyFont="1" applyFill="1" applyBorder="1" applyAlignment="1">
      <alignment/>
    </xf>
    <xf numFmtId="0" fontId="47" fillId="34" borderId="10" xfId="53" applyFill="1" applyBorder="1" applyAlignment="1">
      <alignment wrapText="1"/>
    </xf>
    <xf numFmtId="0" fontId="59" fillId="34" borderId="11" xfId="0" applyFont="1" applyFill="1" applyBorder="1" applyAlignment="1">
      <alignment/>
    </xf>
    <xf numFmtId="0" fontId="47" fillId="34" borderId="11" xfId="53" applyFill="1" applyBorder="1" applyAlignment="1">
      <alignment wrapText="1"/>
    </xf>
    <xf numFmtId="0" fontId="56" fillId="34" borderId="11" xfId="53" applyFont="1" applyFill="1" applyBorder="1" applyAlignment="1">
      <alignment wrapText="1"/>
    </xf>
    <xf numFmtId="0" fontId="59" fillId="34" borderId="14" xfId="0" applyFont="1" applyFill="1" applyBorder="1" applyAlignment="1">
      <alignment/>
    </xf>
    <xf numFmtId="0" fontId="56" fillId="34" borderId="11" xfId="53" applyFont="1" applyFill="1" applyBorder="1" applyAlignment="1">
      <alignment/>
    </xf>
    <xf numFmtId="0" fontId="28" fillId="0" borderId="10" xfId="0" applyFont="1" applyBorder="1" applyAlignment="1">
      <alignment/>
    </xf>
    <xf numFmtId="0" fontId="59" fillId="33" borderId="10" xfId="0" applyFont="1" applyFill="1" applyBorder="1" applyAlignment="1">
      <alignment/>
    </xf>
    <xf numFmtId="0" fontId="68" fillId="33" borderId="10" xfId="0" applyFont="1" applyFill="1" applyBorder="1" applyAlignment="1">
      <alignment wrapText="1"/>
    </xf>
    <xf numFmtId="0" fontId="59" fillId="0" borderId="10" xfId="0" applyFont="1" applyBorder="1" applyAlignment="1">
      <alignment vertical="top" wrapText="1"/>
    </xf>
    <xf numFmtId="0" fontId="56" fillId="0" borderId="10" xfId="53" applyFont="1" applyBorder="1" applyAlignment="1">
      <alignment vertical="center"/>
    </xf>
    <xf numFmtId="0" fontId="59" fillId="0" borderId="10" xfId="0" applyFont="1" applyBorder="1" applyAlignment="1">
      <alignment wrapText="1"/>
    </xf>
    <xf numFmtId="0" fontId="47" fillId="0" borderId="10" xfId="53" applyBorder="1" applyAlignment="1">
      <alignment/>
    </xf>
    <xf numFmtId="0" fontId="30" fillId="6" borderId="10" xfId="0" applyFont="1" applyFill="1" applyBorder="1" applyAlignment="1">
      <alignment wrapText="1"/>
    </xf>
    <xf numFmtId="0" fontId="60" fillId="6" borderId="10" xfId="0" applyFont="1" applyFill="1" applyBorder="1" applyAlignment="1">
      <alignment wrapText="1"/>
    </xf>
    <xf numFmtId="0" fontId="64" fillId="36" borderId="17" xfId="0" applyFont="1" applyFill="1" applyBorder="1" applyAlignment="1">
      <alignment/>
    </xf>
    <xf numFmtId="0" fontId="65" fillId="4" borderId="17" xfId="0" applyFont="1" applyFill="1" applyBorder="1" applyAlignment="1">
      <alignment wrapText="1"/>
    </xf>
    <xf numFmtId="0" fontId="65" fillId="4" borderId="17" xfId="0" applyFont="1" applyFill="1" applyBorder="1" applyAlignment="1">
      <alignment/>
    </xf>
    <xf numFmtId="0" fontId="63" fillId="13" borderId="10" xfId="53" applyFont="1" applyFill="1" applyBorder="1" applyAlignment="1">
      <alignment wrapText="1"/>
    </xf>
    <xf numFmtId="0" fontId="69" fillId="4" borderId="10" xfId="0" applyFont="1" applyFill="1" applyBorder="1" applyAlignment="1">
      <alignment wrapText="1"/>
    </xf>
    <xf numFmtId="0" fontId="64" fillId="35" borderId="10" xfId="0" applyFont="1" applyFill="1" applyBorder="1" applyAlignment="1">
      <alignment/>
    </xf>
    <xf numFmtId="0" fontId="69" fillId="6" borderId="10" xfId="0" applyFont="1" applyFill="1" applyBorder="1" applyAlignment="1">
      <alignment wrapText="1"/>
    </xf>
    <xf numFmtId="0" fontId="69" fillId="13" borderId="10" xfId="0" applyFont="1" applyFill="1" applyBorder="1" applyAlignment="1">
      <alignment wrapText="1"/>
    </xf>
    <xf numFmtId="0" fontId="47" fillId="4" borderId="10" xfId="53" applyFill="1" applyBorder="1" applyAlignment="1">
      <alignment/>
    </xf>
    <xf numFmtId="0" fontId="47" fillId="0" borderId="11" xfId="53" applyBorder="1" applyAlignment="1">
      <alignment/>
    </xf>
    <xf numFmtId="0" fontId="47" fillId="6" borderId="10" xfId="53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gomalaw@shaw.ca" TargetMode="External" /><Relationship Id="rId2" Type="http://schemas.openxmlformats.org/officeDocument/2006/relationships/hyperlink" Target="mailto:brantlawassoc@bellnet.ca" TargetMode="External" /><Relationship Id="rId3" Type="http://schemas.openxmlformats.org/officeDocument/2006/relationships/hyperlink" Target="mailto:brucelaw@wightman.ca" TargetMode="External" /><Relationship Id="rId4" Type="http://schemas.openxmlformats.org/officeDocument/2006/relationships/hyperlink" Target="mailto:aelliott@ccla-abcc.ca" TargetMode="External" /><Relationship Id="rId5" Type="http://schemas.openxmlformats.org/officeDocument/2006/relationships/hyperlink" Target="mailto:Blauritzen@ccla-abcc.ca" TargetMode="External" /><Relationship Id="rId6" Type="http://schemas.openxmlformats.org/officeDocument/2006/relationships/hyperlink" Target="mailto:jwalker@ccla-abcc.ca" TargetMode="External" /><Relationship Id="rId7" Type="http://schemas.openxmlformats.org/officeDocument/2006/relationships/hyperlink" Target="mailto:dufferinlawyers@hotmail.ca" TargetMode="External" /><Relationship Id="rId8" Type="http://schemas.openxmlformats.org/officeDocument/2006/relationships/hyperlink" Target="mailto:drlalaw@bellnet.ca" TargetMode="External" /><Relationship Id="rId9" Type="http://schemas.openxmlformats.org/officeDocument/2006/relationships/hyperlink" Target="mailto:essexlaw@mnsi.net" TargetMode="External" /><Relationship Id="rId10" Type="http://schemas.openxmlformats.org/officeDocument/2006/relationships/hyperlink" Target="mailto:kvranjes@lawontario.ca" TargetMode="External" /><Relationship Id="rId11" Type="http://schemas.openxmlformats.org/officeDocument/2006/relationships/hyperlink" Target="mailto:library@cfla.on.ca" TargetMode="External" /><Relationship Id="rId12" Type="http://schemas.openxmlformats.org/officeDocument/2006/relationships/hyperlink" Target="mailto:greylawlibrary@gmail.com" TargetMode="External" /><Relationship Id="rId13" Type="http://schemas.openxmlformats.org/officeDocument/2006/relationships/hyperlink" Target="mailto:haldimandlaw@rogers.com" TargetMode="External" /><Relationship Id="rId14" Type="http://schemas.openxmlformats.org/officeDocument/2006/relationships/hyperlink" Target="mailto:info@haltoncountylaw.ca" TargetMode="External" /><Relationship Id="rId15" Type="http://schemas.openxmlformats.org/officeDocument/2006/relationships/hyperlink" Target="mailto:hcla@on.aibn.com" TargetMode="External" /><Relationship Id="rId16" Type="http://schemas.openxmlformats.org/officeDocument/2006/relationships/hyperlink" Target="mailto:huronlaw@hurontel.on.ca" TargetMode="External" /><Relationship Id="rId17" Type="http://schemas.openxmlformats.org/officeDocument/2006/relationships/hyperlink" Target="mailto:lawlib@kmts.ca" TargetMode="External" /><Relationship Id="rId18" Type="http://schemas.openxmlformats.org/officeDocument/2006/relationships/hyperlink" Target="mailto:kentlaw@ciaccess.com" TargetMode="External" /><Relationship Id="rId19" Type="http://schemas.openxmlformats.org/officeDocument/2006/relationships/hyperlink" Target="mailto:lambtonlaw@bellnet.ca" TargetMode="External" /><Relationship Id="rId20" Type="http://schemas.openxmlformats.org/officeDocument/2006/relationships/hyperlink" Target="mailto:colla@bellnet.ca" TargetMode="External" /><Relationship Id="rId21" Type="http://schemas.openxmlformats.org/officeDocument/2006/relationships/hyperlink" Target="mailto:lawlibrary@bellnet.ca" TargetMode="External" /><Relationship Id="rId22" Type="http://schemas.openxmlformats.org/officeDocument/2006/relationships/hyperlink" Target="mailto:library@thelcla.ca" TargetMode="External" /><Relationship Id="rId23" Type="http://schemas.openxmlformats.org/officeDocument/2006/relationships/hyperlink" Target="mailto:library@thelcla.ca" TargetMode="External" /><Relationship Id="rId24" Type="http://schemas.openxmlformats.org/officeDocument/2006/relationships/hyperlink" Target="mailto:library@middlaw.on.ca" TargetMode="External" /><Relationship Id="rId25" Type="http://schemas.openxmlformats.org/officeDocument/2006/relationships/hyperlink" Target="mailto:musklaw@vianet.ca" TargetMode="External" /><Relationship Id="rId26" Type="http://schemas.openxmlformats.org/officeDocument/2006/relationships/hyperlink" Target="mailto:ncla@bellnet.ca" TargetMode="External" /><Relationship Id="rId27" Type="http://schemas.openxmlformats.org/officeDocument/2006/relationships/hyperlink" Target="mailto:oxfordlaw@ocl.net" TargetMode="External" /><Relationship Id="rId28" Type="http://schemas.openxmlformats.org/officeDocument/2006/relationships/hyperlink" Target="mailto:prescott.law@bellnet.ca" TargetMode="External" /><Relationship Id="rId29" Type="http://schemas.openxmlformats.org/officeDocument/2006/relationships/hyperlink" Target="mailto:rrla@bellnet.ca" TargetMode="External" /><Relationship Id="rId30" Type="http://schemas.openxmlformats.org/officeDocument/2006/relationships/hyperlink" Target="mailto:librarian@sdgla.ca" TargetMode="External" /><Relationship Id="rId31" Type="http://schemas.openxmlformats.org/officeDocument/2006/relationships/hyperlink" Target="mailto:temk-law@ntl.sympatico.ca" TargetMode="External" /><Relationship Id="rId32" Type="http://schemas.openxmlformats.org/officeDocument/2006/relationships/hyperlink" Target="mailto:aliu@tlaonline.ca" TargetMode="External" /><Relationship Id="rId33" Type="http://schemas.openxmlformats.org/officeDocument/2006/relationships/hyperlink" Target="mailto:jrataiclang@tlaonline.ca" TargetMode="External" /><Relationship Id="rId34" Type="http://schemas.openxmlformats.org/officeDocument/2006/relationships/hyperlink" Target="mailto:lzardo@tlaonline.ca" TargetMode="External" /><Relationship Id="rId35" Type="http://schemas.openxmlformats.org/officeDocument/2006/relationships/hyperlink" Target="mailto:lindlaw@lindsaycomp.on.ca" TargetMode="External" /><Relationship Id="rId36" Type="http://schemas.openxmlformats.org/officeDocument/2006/relationships/hyperlink" Target="mailto:wcla@execulink.com" TargetMode="External" /><Relationship Id="rId37" Type="http://schemas.openxmlformats.org/officeDocument/2006/relationships/hyperlink" Target="mailto:bdykstra@yorklaw.ca" TargetMode="External" /><Relationship Id="rId38" Type="http://schemas.openxmlformats.org/officeDocument/2006/relationships/hyperlink" Target="mailto:jmarchment@yorklaw.ca" TargetMode="External" /><Relationship Id="rId39" Type="http://schemas.openxmlformats.org/officeDocument/2006/relationships/hyperlink" Target="mailto:library@plalawyers.ca" TargetMode="External" /><Relationship Id="rId40" Type="http://schemas.openxmlformats.org/officeDocument/2006/relationships/hyperlink" Target="mailto:norfolklaw@bellnet.ca" TargetMode="External" /><Relationship Id="rId41" Type="http://schemas.openxmlformats.org/officeDocument/2006/relationships/hyperlink" Target="mailto:library@plalawyers.ca" TargetMode="External" /><Relationship Id="rId42" Type="http://schemas.openxmlformats.org/officeDocument/2006/relationships/hyperlink" Target="mailto:pwilliams@waterloolaw.org" TargetMode="External" /><Relationship Id="rId43" Type="http://schemas.openxmlformats.org/officeDocument/2006/relationships/hyperlink" Target="mailto:lawlibrary@ontera.net" TargetMode="External" /><Relationship Id="rId44" Type="http://schemas.openxmlformats.org/officeDocument/2006/relationships/hyperlink" Target="mailto:library@middlaw.on.ca" TargetMode="External" /><Relationship Id="rId45" Type="http://schemas.openxmlformats.org/officeDocument/2006/relationships/hyperlink" Target="mailto:pslib@vianet.ca" TargetMode="External" /><Relationship Id="rId46" Type="http://schemas.openxmlformats.org/officeDocument/2006/relationships/hyperlink" Target="mailto:drlalh@bellnet.ca" TargetMode="External" /><Relationship Id="rId47" Type="http://schemas.openxmlformats.org/officeDocument/2006/relationships/hyperlink" Target="mailto:reference@hamiltonlaw.on.ca" TargetMode="External" /><Relationship Id="rId48" Type="http://schemas.openxmlformats.org/officeDocument/2006/relationships/hyperlink" Target="mailto:library@rcla.on.ca" TargetMode="External" /><Relationship Id="rId49" Type="http://schemas.openxmlformats.org/officeDocument/2006/relationships/hyperlink" Target="mailto:library@peterboroughlaw.org" TargetMode="External" /><Relationship Id="rId50" Type="http://schemas.openxmlformats.org/officeDocument/2006/relationships/hyperlink" Target="mailto:reference@hamiltonlaw.on.ca" TargetMode="External" /><Relationship Id="rId51" Type="http://schemas.openxmlformats.org/officeDocument/2006/relationships/hyperlink" Target="mailto:reference@hamiltonlaw.on.ca" TargetMode="External" /><Relationship Id="rId52" Type="http://schemas.openxmlformats.org/officeDocument/2006/relationships/hyperlink" Target="mailto:mstrain@tlaonline.ca" TargetMode="External" /><Relationship Id="rId53" Type="http://schemas.openxmlformats.org/officeDocument/2006/relationships/hyperlink" Target="mailto:library@tbla.ca" TargetMode="External" /><Relationship Id="rId54" Type="http://schemas.openxmlformats.org/officeDocument/2006/relationships/hyperlink" Target="mailto:library@tbla.ca" TargetMode="External" /><Relationship Id="rId55" Type="http://schemas.openxmlformats.org/officeDocument/2006/relationships/hyperlink" Target="mailto:lalaw@kingston.net" TargetMode="External" /><Relationship Id="rId56" Type="http://schemas.openxmlformats.org/officeDocument/2006/relationships/hyperlink" Target="mailto:eo@plalawyers.ca" TargetMode="External" /><Relationship Id="rId57" Type="http://schemas.openxmlformats.org/officeDocument/2006/relationships/hyperlink" Target="mailto:sdlaw@vianet.ca" TargetMode="External" /><Relationship Id="rId58" Type="http://schemas.openxmlformats.org/officeDocument/2006/relationships/hyperlink" Target="mailto:georgehawtin@scla.ca" TargetMode="External" /><Relationship Id="rId59" Type="http://schemas.openxmlformats.org/officeDocument/2006/relationships/hyperlink" Target="mailto:nipilaws@onlink.net" TargetMode="External" /><Relationship Id="rId60" Type="http://schemas.openxmlformats.org/officeDocument/2006/relationships/hyperlink" Target="mailto:info@haltoncountylaw.ca" TargetMode="External" /><Relationship Id="rId61" Type="http://schemas.openxmlformats.org/officeDocument/2006/relationships/hyperlink" Target="mailto:libassist@rcla.on.ca" TargetMode="External" /><Relationship Id="rId62" Type="http://schemas.openxmlformats.org/officeDocument/2006/relationships/hyperlink" Target="mailto:lyepes@yorklaw.ca" TargetMode="External" /><Relationship Id="rId63" Type="http://schemas.openxmlformats.org/officeDocument/2006/relationships/hyperlink" Target="mailto:librarian@elginlawassociation.ca" TargetMode="External" /><Relationship Id="rId64" Type="http://schemas.openxmlformats.org/officeDocument/2006/relationships/hyperlink" Target="mailto:nnureddin@waterloolaw.org" TargetMode="External" /><Relationship Id="rId65" Type="http://schemas.openxmlformats.org/officeDocument/2006/relationships/comments" Target="../comments1.xml" /><Relationship Id="rId66" Type="http://schemas.openxmlformats.org/officeDocument/2006/relationships/vmlDrawing" Target="../drawings/vmlDrawing1.vml" /><Relationship Id="rId6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rantlawassoc@bellnet.ca" TargetMode="External" /><Relationship Id="rId2" Type="http://schemas.openxmlformats.org/officeDocument/2006/relationships/hyperlink" Target="mailto:brucelaw@wightman.ca" TargetMode="External" /><Relationship Id="rId3" Type="http://schemas.openxmlformats.org/officeDocument/2006/relationships/hyperlink" Target="mailto:Blauritzen@ccla-abcc.ca" TargetMode="External" /><Relationship Id="rId4" Type="http://schemas.openxmlformats.org/officeDocument/2006/relationships/hyperlink" Target="mailto:jwalker@ccla-abcc.ca" TargetMode="External" /><Relationship Id="rId5" Type="http://schemas.openxmlformats.org/officeDocument/2006/relationships/hyperlink" Target="mailto:dufferinlawyers@hotmail.ca" TargetMode="External" /><Relationship Id="rId6" Type="http://schemas.openxmlformats.org/officeDocument/2006/relationships/hyperlink" Target="mailto:drlalaw@bellnet.ca" TargetMode="External" /><Relationship Id="rId7" Type="http://schemas.openxmlformats.org/officeDocument/2006/relationships/hyperlink" Target="mailto:essexlaw@mnsi.net" TargetMode="External" /><Relationship Id="rId8" Type="http://schemas.openxmlformats.org/officeDocument/2006/relationships/hyperlink" Target="mailto:kvranjes@lawontario.ca" TargetMode="External" /><Relationship Id="rId9" Type="http://schemas.openxmlformats.org/officeDocument/2006/relationships/hyperlink" Target="mailto:library@cfla.on.ca" TargetMode="External" /><Relationship Id="rId10" Type="http://schemas.openxmlformats.org/officeDocument/2006/relationships/hyperlink" Target="mailto:greylawlibrary@gmail.com" TargetMode="External" /><Relationship Id="rId11" Type="http://schemas.openxmlformats.org/officeDocument/2006/relationships/hyperlink" Target="mailto:haldimandlaw@rogers.com" TargetMode="External" /><Relationship Id="rId12" Type="http://schemas.openxmlformats.org/officeDocument/2006/relationships/hyperlink" Target="mailto:info@haltoncountylaw.ca" TargetMode="External" /><Relationship Id="rId13" Type="http://schemas.openxmlformats.org/officeDocument/2006/relationships/hyperlink" Target="mailto:hcla@on.aibn.com" TargetMode="External" /><Relationship Id="rId14" Type="http://schemas.openxmlformats.org/officeDocument/2006/relationships/hyperlink" Target="mailto:huronlaw@hurontel.on.ca" TargetMode="External" /><Relationship Id="rId15" Type="http://schemas.openxmlformats.org/officeDocument/2006/relationships/hyperlink" Target="mailto:lawlib@kmts.ca" TargetMode="External" /><Relationship Id="rId16" Type="http://schemas.openxmlformats.org/officeDocument/2006/relationships/hyperlink" Target="mailto:kentlaw@ciaccess.com" TargetMode="External" /><Relationship Id="rId17" Type="http://schemas.openxmlformats.org/officeDocument/2006/relationships/hyperlink" Target="mailto:lambtonlaw@bellnet.ca" TargetMode="External" /><Relationship Id="rId18" Type="http://schemas.openxmlformats.org/officeDocument/2006/relationships/hyperlink" Target="mailto:colla@bellnet.ca" TargetMode="External" /><Relationship Id="rId19" Type="http://schemas.openxmlformats.org/officeDocument/2006/relationships/hyperlink" Target="mailto:lawlibrary@bellnet.ca" TargetMode="External" /><Relationship Id="rId20" Type="http://schemas.openxmlformats.org/officeDocument/2006/relationships/hyperlink" Target="mailto:library@thelcla.ca" TargetMode="External" /><Relationship Id="rId21" Type="http://schemas.openxmlformats.org/officeDocument/2006/relationships/hyperlink" Target="mailto:library@thelcla.ca" TargetMode="External" /><Relationship Id="rId22" Type="http://schemas.openxmlformats.org/officeDocument/2006/relationships/hyperlink" Target="mailto:library@middlaw.on.ca" TargetMode="External" /><Relationship Id="rId23" Type="http://schemas.openxmlformats.org/officeDocument/2006/relationships/hyperlink" Target="mailto:musklaw@vianet.ca" TargetMode="External" /><Relationship Id="rId24" Type="http://schemas.openxmlformats.org/officeDocument/2006/relationships/hyperlink" Target="mailto:nipilaws@onlink.net" TargetMode="External" /><Relationship Id="rId25" Type="http://schemas.openxmlformats.org/officeDocument/2006/relationships/hyperlink" Target="mailto:ncla@bellnet.ca" TargetMode="External" /><Relationship Id="rId26" Type="http://schemas.openxmlformats.org/officeDocument/2006/relationships/hyperlink" Target="mailto:oxfordlaw@ocl.net%20%20(April%201st%20active)" TargetMode="External" /><Relationship Id="rId27" Type="http://schemas.openxmlformats.org/officeDocument/2006/relationships/hyperlink" Target="mailto:pslib@vianet.ca" TargetMode="External" /><Relationship Id="rId28" Type="http://schemas.openxmlformats.org/officeDocument/2006/relationships/hyperlink" Target="mailto:prescott.law@bellnet.ca" TargetMode="External" /><Relationship Id="rId29" Type="http://schemas.openxmlformats.org/officeDocument/2006/relationships/hyperlink" Target="mailto:rrla@bellnet.ca" TargetMode="External" /><Relationship Id="rId30" Type="http://schemas.openxmlformats.org/officeDocument/2006/relationships/hyperlink" Target="mailto:library@rcla.on.ca" TargetMode="External" /><Relationship Id="rId31" Type="http://schemas.openxmlformats.org/officeDocument/2006/relationships/hyperlink" Target="mailto:aliu@tlaonline.ca" TargetMode="External" /><Relationship Id="rId32" Type="http://schemas.openxmlformats.org/officeDocument/2006/relationships/hyperlink" Target="mailto:jrataiclang@tlaonline.ca" TargetMode="External" /><Relationship Id="rId33" Type="http://schemas.openxmlformats.org/officeDocument/2006/relationships/hyperlink" Target="mailto:lzardo@tlaonline.ca" TargetMode="External" /><Relationship Id="rId34" Type="http://schemas.openxmlformats.org/officeDocument/2006/relationships/hyperlink" Target="mailto:lindlaw@lindsaycomp.on.ca" TargetMode="External" /><Relationship Id="rId35" Type="http://schemas.openxmlformats.org/officeDocument/2006/relationships/hyperlink" Target="mailto:wcla@execulink.com" TargetMode="External" /><Relationship Id="rId36" Type="http://schemas.openxmlformats.org/officeDocument/2006/relationships/hyperlink" Target="mailto:bdykstra@yorklaw.ca" TargetMode="External" /><Relationship Id="rId37" Type="http://schemas.openxmlformats.org/officeDocument/2006/relationships/hyperlink" Target="mailto:library@plalawyers.ca" TargetMode="External" /><Relationship Id="rId38" Type="http://schemas.openxmlformats.org/officeDocument/2006/relationships/hyperlink" Target="mailto:norfolklaw@bellnet.ca" TargetMode="External" /><Relationship Id="rId39" Type="http://schemas.openxmlformats.org/officeDocument/2006/relationships/hyperlink" Target="mailto:library@plalawyers.ca" TargetMode="External" /><Relationship Id="rId40" Type="http://schemas.openxmlformats.org/officeDocument/2006/relationships/hyperlink" Target="mailto:pwilliams@waterloolaw.org" TargetMode="External" /><Relationship Id="rId41" Type="http://schemas.openxmlformats.org/officeDocument/2006/relationships/hyperlink" Target="mailto:jmarchment@yorklaw.ca" TargetMode="External" /><Relationship Id="rId42" Type="http://schemas.openxmlformats.org/officeDocument/2006/relationships/hyperlink" Target="mailto:info@cochranelawassociation.com" TargetMode="External" /><Relationship Id="rId43" Type="http://schemas.openxmlformats.org/officeDocument/2006/relationships/hyperlink" Target="mailto:sberisha@hamiltonlaw.on.ca" TargetMode="External" /><Relationship Id="rId44" Type="http://schemas.openxmlformats.org/officeDocument/2006/relationships/hyperlink" Target="mailto:library@middlaw.on.ca" TargetMode="External" /><Relationship Id="rId45" Type="http://schemas.openxmlformats.org/officeDocument/2006/relationships/hyperlink" Target="mailto:drlalh@bellnet.ca" TargetMode="External" /><Relationship Id="rId46" Type="http://schemas.openxmlformats.org/officeDocument/2006/relationships/hyperlink" Target="mailto:library@peterboroughlaw.org" TargetMode="External" /><Relationship Id="rId47" Type="http://schemas.openxmlformats.org/officeDocument/2006/relationships/hyperlink" Target="mailto:temk-law@ntl.sympatico.ca" TargetMode="External" /><Relationship Id="rId48" Type="http://schemas.openxmlformats.org/officeDocument/2006/relationships/hyperlink" Target="mailto:librarian@sdgla.ca" TargetMode="External" /><Relationship Id="rId49" Type="http://schemas.openxmlformats.org/officeDocument/2006/relationships/hyperlink" Target="mailto:mstrain@tlaonline.ca" TargetMode="External" /><Relationship Id="rId50" Type="http://schemas.openxmlformats.org/officeDocument/2006/relationships/hyperlink" Target="mailto:aelliott@ccla-abcc.ca" TargetMode="External" /><Relationship Id="rId51" Type="http://schemas.openxmlformats.org/officeDocument/2006/relationships/hyperlink" Target="mailto:algomalaw@shaw.ca" TargetMode="External" /><Relationship Id="rId52" Type="http://schemas.openxmlformats.org/officeDocument/2006/relationships/hyperlink" Target="mailto:nstrandholm@hamiltonlaw.on.ca" TargetMode="External" /><Relationship Id="rId53" Type="http://schemas.openxmlformats.org/officeDocument/2006/relationships/hyperlink" Target="mailto:library@tbla.ca" TargetMode="External" /><Relationship Id="rId54" Type="http://schemas.openxmlformats.org/officeDocument/2006/relationships/hyperlink" Target="mailto:library@tbla.ca" TargetMode="External" /><Relationship Id="rId55" Type="http://schemas.openxmlformats.org/officeDocument/2006/relationships/hyperlink" Target="mailto:lalaw@kingston.net" TargetMode="External" /><Relationship Id="rId56" Type="http://schemas.openxmlformats.org/officeDocument/2006/relationships/hyperlink" Target="mailto:eo@plalawyers.ca" TargetMode="External" /><Relationship Id="rId57" Type="http://schemas.openxmlformats.org/officeDocument/2006/relationships/hyperlink" Target="mailto:sdlaw@vianet.ca" TargetMode="External" /><Relationship Id="rId58" Type="http://schemas.openxmlformats.org/officeDocument/2006/relationships/hyperlink" Target="mailto:georgehawtin@scla.ca" TargetMode="External" /><Relationship Id="rId59" Type="http://schemas.openxmlformats.org/officeDocument/2006/relationships/hyperlink" Target="mailto:info@haltoncountylaw.ca" TargetMode="External" /><Relationship Id="rId60" Type="http://schemas.openxmlformats.org/officeDocument/2006/relationships/hyperlink" Target="mailto:libassist@rcla.on.ca" TargetMode="External" /><Relationship Id="rId61" Type="http://schemas.openxmlformats.org/officeDocument/2006/relationships/hyperlink" Target="mailto:lyepes@yorklaw.ca" TargetMode="External" /><Relationship Id="rId62" Type="http://schemas.openxmlformats.org/officeDocument/2006/relationships/hyperlink" Target="mailto:reference@hamiltonlaw.on.ca" TargetMode="External" /><Relationship Id="rId63" Type="http://schemas.openxmlformats.org/officeDocument/2006/relationships/hyperlink" Target="mailto:nnureddin@waterloolaw.org" TargetMode="External" /><Relationship Id="rId64" Type="http://schemas.openxmlformats.org/officeDocument/2006/relationships/comments" Target="../comments2.xml" /><Relationship Id="rId65" Type="http://schemas.openxmlformats.org/officeDocument/2006/relationships/vmlDrawing" Target="../drawings/vmlDrawing2.vml" /><Relationship Id="rId6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lgomalaw@shaw.ca" TargetMode="External" /><Relationship Id="rId2" Type="http://schemas.openxmlformats.org/officeDocument/2006/relationships/hyperlink" Target="mailto:brantlawassoc@bellnet.ca" TargetMode="External" /><Relationship Id="rId3" Type="http://schemas.openxmlformats.org/officeDocument/2006/relationships/hyperlink" Target="mailto:brucelaw@wightman.ca" TargetMode="External" /><Relationship Id="rId4" Type="http://schemas.openxmlformats.org/officeDocument/2006/relationships/hyperlink" Target="mailto:info@cochranelawassociation.com" TargetMode="External" /><Relationship Id="rId5" Type="http://schemas.openxmlformats.org/officeDocument/2006/relationships/hyperlink" Target="mailto:aelliott@ccla-abcc.ca" TargetMode="External" /><Relationship Id="rId6" Type="http://schemas.openxmlformats.org/officeDocument/2006/relationships/hyperlink" Target="mailto:Blauritzen@ccla-abcc.ca" TargetMode="External" /><Relationship Id="rId7" Type="http://schemas.openxmlformats.org/officeDocument/2006/relationships/hyperlink" Target="mailto:jwalker@ccla-abcc.ca" TargetMode="External" /><Relationship Id="rId8" Type="http://schemas.openxmlformats.org/officeDocument/2006/relationships/hyperlink" Target="mailto:dufferinlawyers@hotmail.ca" TargetMode="External" /><Relationship Id="rId9" Type="http://schemas.openxmlformats.org/officeDocument/2006/relationships/hyperlink" Target="mailto:drlalaw@bellnet.ca" TargetMode="External" /><Relationship Id="rId10" Type="http://schemas.openxmlformats.org/officeDocument/2006/relationships/hyperlink" Target="mailto:essexlaw@mnsi.net" TargetMode="External" /><Relationship Id="rId11" Type="http://schemas.openxmlformats.org/officeDocument/2006/relationships/hyperlink" Target="mailto:kvranjes@lawontario.ca" TargetMode="External" /><Relationship Id="rId12" Type="http://schemas.openxmlformats.org/officeDocument/2006/relationships/hyperlink" Target="mailto:library@cfla.on.ca" TargetMode="External" /><Relationship Id="rId13" Type="http://schemas.openxmlformats.org/officeDocument/2006/relationships/hyperlink" Target="mailto:greylawlibrary@gmail.com" TargetMode="External" /><Relationship Id="rId14" Type="http://schemas.openxmlformats.org/officeDocument/2006/relationships/hyperlink" Target="mailto:haldimandlaw@rogers.com" TargetMode="External" /><Relationship Id="rId15" Type="http://schemas.openxmlformats.org/officeDocument/2006/relationships/hyperlink" Target="mailto:info@haltoncountylaw.ca" TargetMode="External" /><Relationship Id="rId16" Type="http://schemas.openxmlformats.org/officeDocument/2006/relationships/hyperlink" Target="mailto:hcla@on.aibn.com" TargetMode="External" /><Relationship Id="rId17" Type="http://schemas.openxmlformats.org/officeDocument/2006/relationships/hyperlink" Target="mailto:huronlaw@hurontel.on.ca" TargetMode="External" /><Relationship Id="rId18" Type="http://schemas.openxmlformats.org/officeDocument/2006/relationships/hyperlink" Target="mailto:kentlaw@ciaccess.com" TargetMode="External" /><Relationship Id="rId19" Type="http://schemas.openxmlformats.org/officeDocument/2006/relationships/hyperlink" Target="mailto:lambtonlaw@bellnet.ca" TargetMode="External" /><Relationship Id="rId20" Type="http://schemas.openxmlformats.org/officeDocument/2006/relationships/hyperlink" Target="mailto:colla@bellnet.ca" TargetMode="External" /><Relationship Id="rId21" Type="http://schemas.openxmlformats.org/officeDocument/2006/relationships/hyperlink" Target="mailto:lawlibrary@bellnet.ca" TargetMode="External" /><Relationship Id="rId22" Type="http://schemas.openxmlformats.org/officeDocument/2006/relationships/hyperlink" Target="mailto:library@thelcla.ca" TargetMode="External" /><Relationship Id="rId23" Type="http://schemas.openxmlformats.org/officeDocument/2006/relationships/hyperlink" Target="mailto:library@thelcla.ca" TargetMode="External" /><Relationship Id="rId24" Type="http://schemas.openxmlformats.org/officeDocument/2006/relationships/hyperlink" Target="mailto:library@middlaw.on.ca" TargetMode="External" /><Relationship Id="rId25" Type="http://schemas.openxmlformats.org/officeDocument/2006/relationships/hyperlink" Target="mailto:musklaw@vianet.ca" TargetMode="External" /><Relationship Id="rId26" Type="http://schemas.openxmlformats.org/officeDocument/2006/relationships/hyperlink" Target="mailto:nipilaws@onlink.net" TargetMode="External" /><Relationship Id="rId27" Type="http://schemas.openxmlformats.org/officeDocument/2006/relationships/hyperlink" Target="mailto:ncla@bellnet.ca" TargetMode="External" /><Relationship Id="rId28" Type="http://schemas.openxmlformats.org/officeDocument/2006/relationships/hyperlink" Target="mailto:pslib@vianet.ca" TargetMode="External" /><Relationship Id="rId29" Type="http://schemas.openxmlformats.org/officeDocument/2006/relationships/hyperlink" Target="mailto:prescott.law@bellnet.ca" TargetMode="External" /><Relationship Id="rId30" Type="http://schemas.openxmlformats.org/officeDocument/2006/relationships/hyperlink" Target="mailto:rrla@bellnet.ca" TargetMode="External" /><Relationship Id="rId31" Type="http://schemas.openxmlformats.org/officeDocument/2006/relationships/hyperlink" Target="mailto:library@rcla.on.ca" TargetMode="External" /><Relationship Id="rId32" Type="http://schemas.openxmlformats.org/officeDocument/2006/relationships/hyperlink" Target="mailto:librarian@sdgla.ca" TargetMode="External" /><Relationship Id="rId33" Type="http://schemas.openxmlformats.org/officeDocument/2006/relationships/hyperlink" Target="mailto:temk-law@ntl.sympatico.ca" TargetMode="External" /><Relationship Id="rId34" Type="http://schemas.openxmlformats.org/officeDocument/2006/relationships/hyperlink" Target="mailto:aliu@tlaonline.ca" TargetMode="External" /><Relationship Id="rId35" Type="http://schemas.openxmlformats.org/officeDocument/2006/relationships/hyperlink" Target="mailto:jrataiclang@tlaonline.ca" TargetMode="External" /><Relationship Id="rId36" Type="http://schemas.openxmlformats.org/officeDocument/2006/relationships/hyperlink" Target="mailto:lzardo@tlaonline.ca" TargetMode="External" /><Relationship Id="rId37" Type="http://schemas.openxmlformats.org/officeDocument/2006/relationships/hyperlink" Target="mailto:lindlaw@lindsaycomp.on.ca" TargetMode="External" /><Relationship Id="rId38" Type="http://schemas.openxmlformats.org/officeDocument/2006/relationships/hyperlink" Target="mailto:bdykstra@yorklaw.ca" TargetMode="External" /><Relationship Id="rId39" Type="http://schemas.openxmlformats.org/officeDocument/2006/relationships/hyperlink" Target="mailto:library@plalawyers.ca" TargetMode="External" /><Relationship Id="rId40" Type="http://schemas.openxmlformats.org/officeDocument/2006/relationships/hyperlink" Target="mailto:norfolklaw@bellnet.ca" TargetMode="External" /><Relationship Id="rId41" Type="http://schemas.openxmlformats.org/officeDocument/2006/relationships/hyperlink" Target="mailto:jmarchment@yorklaw.ca" TargetMode="External" /><Relationship Id="rId42" Type="http://schemas.openxmlformats.org/officeDocument/2006/relationships/hyperlink" Target="mailto:library@plalawyers.ca" TargetMode="External" /><Relationship Id="rId43" Type="http://schemas.openxmlformats.org/officeDocument/2006/relationships/hyperlink" Target="mailto:pwilliams@waterloolaw.org" TargetMode="External" /><Relationship Id="rId44" Type="http://schemas.openxmlformats.org/officeDocument/2006/relationships/hyperlink" Target="mailto:lawlib@kmts.ca" TargetMode="External" /><Relationship Id="rId45" Type="http://schemas.openxmlformats.org/officeDocument/2006/relationships/hyperlink" Target="mailto:oxfordlaw@ocl.net" TargetMode="External" /><Relationship Id="rId46" Type="http://schemas.openxmlformats.org/officeDocument/2006/relationships/hyperlink" Target="mailto:library@middlaw.on.ca" TargetMode="External" /><Relationship Id="rId47" Type="http://schemas.openxmlformats.org/officeDocument/2006/relationships/hyperlink" Target="mailto:mstrain@tlaonline.ca" TargetMode="External" /><Relationship Id="rId48" Type="http://schemas.openxmlformats.org/officeDocument/2006/relationships/hyperlink" Target="mailto:drlalh@bellnet.ca" TargetMode="External" /><Relationship Id="rId49" Type="http://schemas.openxmlformats.org/officeDocument/2006/relationships/hyperlink" Target="mailto:reference@hamiltonlaw.on.ca" TargetMode="External" /><Relationship Id="rId50" Type="http://schemas.openxmlformats.org/officeDocument/2006/relationships/hyperlink" Target="mailto:library@peterboroughlaw.org" TargetMode="External" /><Relationship Id="rId51" Type="http://schemas.openxmlformats.org/officeDocument/2006/relationships/hyperlink" Target="mailto:reference@hamiltonlaw.on.ca" TargetMode="External" /><Relationship Id="rId52" Type="http://schemas.openxmlformats.org/officeDocument/2006/relationships/hyperlink" Target="mailto:library@tbla.ca" TargetMode="External" /><Relationship Id="rId53" Type="http://schemas.openxmlformats.org/officeDocument/2006/relationships/hyperlink" Target="mailto:library@tbla.ca" TargetMode="External" /><Relationship Id="rId54" Type="http://schemas.openxmlformats.org/officeDocument/2006/relationships/hyperlink" Target="mailto:lalaw@kingston.net" TargetMode="External" /><Relationship Id="rId55" Type="http://schemas.openxmlformats.org/officeDocument/2006/relationships/hyperlink" Target="mailto:eo@plalawyers.ca" TargetMode="External" /><Relationship Id="rId56" Type="http://schemas.openxmlformats.org/officeDocument/2006/relationships/hyperlink" Target="mailto:sdlaw@vianet.ca" TargetMode="External" /><Relationship Id="rId57" Type="http://schemas.openxmlformats.org/officeDocument/2006/relationships/hyperlink" Target="mailto:georgehawtin@scla.ca" TargetMode="External" /><Relationship Id="rId58" Type="http://schemas.openxmlformats.org/officeDocument/2006/relationships/hyperlink" Target="mailto:info@haltoncountylaw.ca" TargetMode="External" /><Relationship Id="rId59" Type="http://schemas.openxmlformats.org/officeDocument/2006/relationships/hyperlink" Target="mailto:libassist@rcla.on.ca" TargetMode="External" /><Relationship Id="rId60" Type="http://schemas.openxmlformats.org/officeDocument/2006/relationships/hyperlink" Target="mailto:libassist@rcla.on.ca" TargetMode="External" /><Relationship Id="rId61" Type="http://schemas.openxmlformats.org/officeDocument/2006/relationships/hyperlink" Target="mailto:lyepes@yorklaw.ca" TargetMode="External" /><Relationship Id="rId62" Type="http://schemas.openxmlformats.org/officeDocument/2006/relationships/hyperlink" Target="mailto:reference@hamiltonlaw.on.ca" TargetMode="External" /><Relationship Id="rId63" Type="http://schemas.openxmlformats.org/officeDocument/2006/relationships/hyperlink" Target="mailto:nnurredin@waterloolaw.org" TargetMode="External" /><Relationship Id="rId64" Type="http://schemas.openxmlformats.org/officeDocument/2006/relationships/hyperlink" Target="mailto:wcla@execulink.com" TargetMode="External" /><Relationship Id="rId65" Type="http://schemas.openxmlformats.org/officeDocument/2006/relationships/comments" Target="../comments3.xml" /><Relationship Id="rId66" Type="http://schemas.openxmlformats.org/officeDocument/2006/relationships/vmlDrawing" Target="../drawings/vmlDrawing3.vml" /><Relationship Id="rId6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lgomalaw@shaw.ca" TargetMode="External" /><Relationship Id="rId2" Type="http://schemas.openxmlformats.org/officeDocument/2006/relationships/hyperlink" Target="mailto:brantlawassoc@bellnet.ca" TargetMode="External" /><Relationship Id="rId3" Type="http://schemas.openxmlformats.org/officeDocument/2006/relationships/hyperlink" Target="mailto:brucelaw@wightman.ca" TargetMode="External" /><Relationship Id="rId4" Type="http://schemas.openxmlformats.org/officeDocument/2006/relationships/hyperlink" Target="mailto:info@cochranelawassociation.com" TargetMode="External" /><Relationship Id="rId5" Type="http://schemas.openxmlformats.org/officeDocument/2006/relationships/hyperlink" Target="mailto:aelliott@ccla-abcc.ca" TargetMode="External" /><Relationship Id="rId6" Type="http://schemas.openxmlformats.org/officeDocument/2006/relationships/hyperlink" Target="mailto:Blauritzen@ccla-abcc.ca" TargetMode="External" /><Relationship Id="rId7" Type="http://schemas.openxmlformats.org/officeDocument/2006/relationships/hyperlink" Target="mailto:jwalker@ccla-abcc.ca" TargetMode="External" /><Relationship Id="rId8" Type="http://schemas.openxmlformats.org/officeDocument/2006/relationships/hyperlink" Target="mailto:drlalaw@bellnet.ca" TargetMode="External" /><Relationship Id="rId9" Type="http://schemas.openxmlformats.org/officeDocument/2006/relationships/hyperlink" Target="mailto:ccroshaw@lawontario.ca" TargetMode="External" /><Relationship Id="rId10" Type="http://schemas.openxmlformats.org/officeDocument/2006/relationships/hyperlink" Target="mailto:essexlaw@mnsi.net" TargetMode="External" /><Relationship Id="rId11" Type="http://schemas.openxmlformats.org/officeDocument/2006/relationships/hyperlink" Target="mailto:kvranjes@lawontario.ca" TargetMode="External" /><Relationship Id="rId12" Type="http://schemas.openxmlformats.org/officeDocument/2006/relationships/hyperlink" Target="mailto:library@cfla.on.ca" TargetMode="External" /><Relationship Id="rId13" Type="http://schemas.openxmlformats.org/officeDocument/2006/relationships/hyperlink" Target="mailto:greylawlibrary@gmail.com" TargetMode="External" /><Relationship Id="rId14" Type="http://schemas.openxmlformats.org/officeDocument/2006/relationships/hyperlink" Target="mailto:haldimandlaw@rogers.com" TargetMode="External" /><Relationship Id="rId15" Type="http://schemas.openxmlformats.org/officeDocument/2006/relationships/hyperlink" Target="mailto:hcla@on.aibn.com" TargetMode="External" /><Relationship Id="rId16" Type="http://schemas.openxmlformats.org/officeDocument/2006/relationships/hyperlink" Target="mailto:huronlaw@hurontel.on.ca" TargetMode="External" /><Relationship Id="rId17" Type="http://schemas.openxmlformats.org/officeDocument/2006/relationships/hyperlink" Target="mailto:lawlib@kmts.ca" TargetMode="External" /><Relationship Id="rId18" Type="http://schemas.openxmlformats.org/officeDocument/2006/relationships/hyperlink" Target="mailto:kentlaw@ciaccess.com" TargetMode="External" /><Relationship Id="rId19" Type="http://schemas.openxmlformats.org/officeDocument/2006/relationships/hyperlink" Target="mailto:lambtonlaw@bellnet.ca" TargetMode="External" /><Relationship Id="rId20" Type="http://schemas.openxmlformats.org/officeDocument/2006/relationships/hyperlink" Target="mailto:colla@bellnet.ca" TargetMode="External" /><Relationship Id="rId21" Type="http://schemas.openxmlformats.org/officeDocument/2006/relationships/hyperlink" Target="mailto:lawlibrary@bellnet.ca" TargetMode="External" /><Relationship Id="rId22" Type="http://schemas.openxmlformats.org/officeDocument/2006/relationships/hyperlink" Target="mailto:library@thelcla.ca" TargetMode="External" /><Relationship Id="rId23" Type="http://schemas.openxmlformats.org/officeDocument/2006/relationships/hyperlink" Target="mailto:library@thelcla.ca" TargetMode="External" /><Relationship Id="rId24" Type="http://schemas.openxmlformats.org/officeDocument/2006/relationships/hyperlink" Target="mailto:library@middlaw.on.ca" TargetMode="External" /><Relationship Id="rId25" Type="http://schemas.openxmlformats.org/officeDocument/2006/relationships/hyperlink" Target="mailto:musklaw@vianet.on.ca" TargetMode="External" /><Relationship Id="rId26" Type="http://schemas.openxmlformats.org/officeDocument/2006/relationships/hyperlink" Target="mailto:nipilaws@onlink.net" TargetMode="External" /><Relationship Id="rId27" Type="http://schemas.openxmlformats.org/officeDocument/2006/relationships/hyperlink" Target="mailto:ncla@bellnet.ca" TargetMode="External" /><Relationship Id="rId28" Type="http://schemas.openxmlformats.org/officeDocument/2006/relationships/hyperlink" Target="mailto:oxfordlaw@ocl.net" TargetMode="External" /><Relationship Id="rId29" Type="http://schemas.openxmlformats.org/officeDocument/2006/relationships/hyperlink" Target="mailto:pslib@vianet.on.ca" TargetMode="External" /><Relationship Id="rId30" Type="http://schemas.openxmlformats.org/officeDocument/2006/relationships/hyperlink" Target="mailto:prescott.law@bellnet.ca" TargetMode="External" /><Relationship Id="rId31" Type="http://schemas.openxmlformats.org/officeDocument/2006/relationships/hyperlink" Target="mailto:rrla@bellnet.ca" TargetMode="External" /><Relationship Id="rId32" Type="http://schemas.openxmlformats.org/officeDocument/2006/relationships/hyperlink" Target="mailto:library@rcla.on.ca" TargetMode="External" /><Relationship Id="rId33" Type="http://schemas.openxmlformats.org/officeDocument/2006/relationships/hyperlink" Target="mailto:temk-law@ntl.sympatico.ca" TargetMode="External" /><Relationship Id="rId34" Type="http://schemas.openxmlformats.org/officeDocument/2006/relationships/hyperlink" Target="mailto:aliu@tlaonline.ca" TargetMode="External" /><Relationship Id="rId35" Type="http://schemas.openxmlformats.org/officeDocument/2006/relationships/hyperlink" Target="mailto:jrataiclang@tlaonline.ca" TargetMode="External" /><Relationship Id="rId36" Type="http://schemas.openxmlformats.org/officeDocument/2006/relationships/hyperlink" Target="mailto:lzardo@tlaonline.ca" TargetMode="External" /><Relationship Id="rId37" Type="http://schemas.openxmlformats.org/officeDocument/2006/relationships/hyperlink" Target="mailto:lindlaw@lindsaycomp.on.ca" TargetMode="External" /><Relationship Id="rId38" Type="http://schemas.openxmlformats.org/officeDocument/2006/relationships/hyperlink" Target="mailto:wcla@execulink.com" TargetMode="External" /><Relationship Id="rId39" Type="http://schemas.openxmlformats.org/officeDocument/2006/relationships/hyperlink" Target="mailto:bdykstra@yorklaw.ca" TargetMode="External" /><Relationship Id="rId40" Type="http://schemas.openxmlformats.org/officeDocument/2006/relationships/hyperlink" Target="mailto:library@plalawyers.ca" TargetMode="External" /><Relationship Id="rId41" Type="http://schemas.openxmlformats.org/officeDocument/2006/relationships/hyperlink" Target="mailto:library@plalawyers.ca" TargetMode="External" /><Relationship Id="rId42" Type="http://schemas.openxmlformats.org/officeDocument/2006/relationships/hyperlink" Target="mailto:norfolklaw@bellnet.ca" TargetMode="External" /><Relationship Id="rId43" Type="http://schemas.openxmlformats.org/officeDocument/2006/relationships/hyperlink" Target="mailto:mstrain@tlaonline.ca" TargetMode="External" /><Relationship Id="rId44" Type="http://schemas.openxmlformats.org/officeDocument/2006/relationships/hyperlink" Target="mailto:info@haltoncountylaw.ca" TargetMode="External" /><Relationship Id="rId45" Type="http://schemas.openxmlformats.org/officeDocument/2006/relationships/hyperlink" Target="mailto:pwilliams@waterloolaw.org" TargetMode="External" /><Relationship Id="rId46" Type="http://schemas.openxmlformats.org/officeDocument/2006/relationships/hyperlink" Target="mailto:jmarchment@yorklaw.ca" TargetMode="External" /><Relationship Id="rId47" Type="http://schemas.openxmlformats.org/officeDocument/2006/relationships/hyperlink" Target="mailto:library@middlaw.on.ca" TargetMode="External" /><Relationship Id="rId48" Type="http://schemas.openxmlformats.org/officeDocument/2006/relationships/hyperlink" Target="mailto:reference@hamiltonlaw.on.ca" TargetMode="External" /><Relationship Id="rId49" Type="http://schemas.openxmlformats.org/officeDocument/2006/relationships/hyperlink" Target="mailto:library@peterboroughlaw.org" TargetMode="External" /><Relationship Id="rId50" Type="http://schemas.openxmlformats.org/officeDocument/2006/relationships/hyperlink" Target="mailto:librarian@sdgla.ca" TargetMode="External" /><Relationship Id="rId51" Type="http://schemas.openxmlformats.org/officeDocument/2006/relationships/hyperlink" Target="mailto:drlalh@bellnet.ca" TargetMode="External" /><Relationship Id="rId52" Type="http://schemas.openxmlformats.org/officeDocument/2006/relationships/hyperlink" Target="mailto:reference@hamiltonlaw.on.ca" TargetMode="External" /><Relationship Id="rId53" Type="http://schemas.openxmlformats.org/officeDocument/2006/relationships/hyperlink" Target="mailto:library@tbla.ca" TargetMode="External" /><Relationship Id="rId54" Type="http://schemas.openxmlformats.org/officeDocument/2006/relationships/hyperlink" Target="mailto:library@tbla.ca" TargetMode="External" /><Relationship Id="rId55" Type="http://schemas.openxmlformats.org/officeDocument/2006/relationships/hyperlink" Target="mailto:lalaw@kingston.net" TargetMode="External" /><Relationship Id="rId56" Type="http://schemas.openxmlformats.org/officeDocument/2006/relationships/hyperlink" Target="mailto:eo@plalawyers.ca" TargetMode="External" /><Relationship Id="rId57" Type="http://schemas.openxmlformats.org/officeDocument/2006/relationships/hyperlink" Target="mailto:sdlaw@vianet.ca" TargetMode="External" /><Relationship Id="rId58" Type="http://schemas.openxmlformats.org/officeDocument/2006/relationships/hyperlink" Target="mailto:georgehawtin@scla.ca" TargetMode="External" /><Relationship Id="rId59" Type="http://schemas.openxmlformats.org/officeDocument/2006/relationships/hyperlink" Target="mailto:info@haltoncountylaw.ca" TargetMode="External" /><Relationship Id="rId60" Type="http://schemas.openxmlformats.org/officeDocument/2006/relationships/hyperlink" Target="mailto:libassist@rcla.on.ca" TargetMode="External" /><Relationship Id="rId61" Type="http://schemas.openxmlformats.org/officeDocument/2006/relationships/hyperlink" Target="mailto:lyepes@yorklaw.ca" TargetMode="External" /><Relationship Id="rId62" Type="http://schemas.openxmlformats.org/officeDocument/2006/relationships/hyperlink" Target="mailto:reference@hamiltonlaw.on.ca" TargetMode="External" /><Relationship Id="rId63" Type="http://schemas.openxmlformats.org/officeDocument/2006/relationships/hyperlink" Target="mailto:nnureddin@waterloolaw.org" TargetMode="External" /><Relationship Id="rId64" Type="http://schemas.openxmlformats.org/officeDocument/2006/relationships/hyperlink" Target="mailto:dufferinlawyers@hotmail.ca" TargetMode="External" /><Relationship Id="rId65" Type="http://schemas.openxmlformats.org/officeDocument/2006/relationships/comments" Target="../comments4.xml" /><Relationship Id="rId66" Type="http://schemas.openxmlformats.org/officeDocument/2006/relationships/vmlDrawing" Target="../drawings/vmlDrawing4.vml" /><Relationship Id="rId6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Blauritzen@ccla-abcc.ca" TargetMode="External" /><Relationship Id="rId2" Type="http://schemas.openxmlformats.org/officeDocument/2006/relationships/hyperlink" Target="mailto:jwalker@ccla-abcc.ca" TargetMode="External" /><Relationship Id="rId3" Type="http://schemas.openxmlformats.org/officeDocument/2006/relationships/hyperlink" Target="mailto:aelliott@ccla-abcc.ca" TargetMode="External" /><Relationship Id="rId4" Type="http://schemas.openxmlformats.org/officeDocument/2006/relationships/hyperlink" Target="mailto:essexlaw@mnsi.net" TargetMode="External" /><Relationship Id="rId5" Type="http://schemas.openxmlformats.org/officeDocument/2006/relationships/hyperlink" Target="mailto:kvranjes@lawontario.ca" TargetMode="External" /><Relationship Id="rId6" Type="http://schemas.openxmlformats.org/officeDocument/2006/relationships/hyperlink" Target="mailto:sberisha@hamiltonlaw.on.ca" TargetMode="External" /><Relationship Id="rId7" Type="http://schemas.openxmlformats.org/officeDocument/2006/relationships/hyperlink" Target="mailto:nstrandholm@hamiltonlaw.on.ca" TargetMode="External" /><Relationship Id="rId8" Type="http://schemas.openxmlformats.org/officeDocument/2006/relationships/hyperlink" Target="mailto:reference@hamiltonlaw.on.ca" TargetMode="External" /><Relationship Id="rId9" Type="http://schemas.openxmlformats.org/officeDocument/2006/relationships/hyperlink" Target="mailto:library@middlaw.on.ca" TargetMode="External" /><Relationship Id="rId10" Type="http://schemas.openxmlformats.org/officeDocument/2006/relationships/hyperlink" Target="mailto:library@middlaw.on.ca" TargetMode="External" /><Relationship Id="rId11" Type="http://schemas.openxmlformats.org/officeDocument/2006/relationships/hyperlink" Target="mailto:aliu@tlaonline.ca" TargetMode="External" /><Relationship Id="rId12" Type="http://schemas.openxmlformats.org/officeDocument/2006/relationships/hyperlink" Target="mailto:jrataiclang@tlaonline.ca" TargetMode="External" /><Relationship Id="rId13" Type="http://schemas.openxmlformats.org/officeDocument/2006/relationships/hyperlink" Target="mailto:lzardo@tlaonline.ca" TargetMode="External" /><Relationship Id="rId14" Type="http://schemas.openxmlformats.org/officeDocument/2006/relationships/hyperlink" Target="mailto:mstrain@tlaonline.ca" TargetMode="External" /><Relationship Id="rId15" Type="http://schemas.openxmlformats.org/officeDocument/2006/relationships/hyperlink" Target="mailto:algomalaw@shaw.ca" TargetMode="External" /><Relationship Id="rId16" Type="http://schemas.openxmlformats.org/officeDocument/2006/relationships/hyperlink" Target="mailto:drlalaw@bellnet.ca" TargetMode="External" /><Relationship Id="rId17" Type="http://schemas.openxmlformats.org/officeDocument/2006/relationships/hyperlink" Target="mailto:drlalh@bellnet.ca" TargetMode="External" /><Relationship Id="rId18" Type="http://schemas.openxmlformats.org/officeDocument/2006/relationships/hyperlink" Target="mailto:lalaw@kingston.net" TargetMode="External" /><Relationship Id="rId19" Type="http://schemas.openxmlformats.org/officeDocument/2006/relationships/hyperlink" Target="mailto:info@haltoncountylaw.ca" TargetMode="External" /><Relationship Id="rId20" Type="http://schemas.openxmlformats.org/officeDocument/2006/relationships/hyperlink" Target="mailto:info@haltoncountylaw.ca" TargetMode="External" /><Relationship Id="rId21" Type="http://schemas.openxmlformats.org/officeDocument/2006/relationships/hyperlink" Target="mailto:lawlib@kmts.ca" TargetMode="External" /><Relationship Id="rId22" Type="http://schemas.openxmlformats.org/officeDocument/2006/relationships/hyperlink" Target="mailto:library@thelcla.ca" TargetMode="External" /><Relationship Id="rId23" Type="http://schemas.openxmlformats.org/officeDocument/2006/relationships/hyperlink" Target="mailto:library@thelcla.ca" TargetMode="External" /><Relationship Id="rId24" Type="http://schemas.openxmlformats.org/officeDocument/2006/relationships/hyperlink" Target="mailto:nipilaws@onlink.net" TargetMode="External" /><Relationship Id="rId25" Type="http://schemas.openxmlformats.org/officeDocument/2006/relationships/hyperlink" Target="mailto:library@plalawyers.ca" TargetMode="External" /><Relationship Id="rId26" Type="http://schemas.openxmlformats.org/officeDocument/2006/relationships/hyperlink" Target="mailto:library@plalawyers.ca" TargetMode="External" /><Relationship Id="rId27" Type="http://schemas.openxmlformats.org/officeDocument/2006/relationships/hyperlink" Target="mailto:eo@plalawyers.ca" TargetMode="External" /><Relationship Id="rId28" Type="http://schemas.openxmlformats.org/officeDocument/2006/relationships/hyperlink" Target="mailto:library@peterboroughlaw.org" TargetMode="External" /><Relationship Id="rId29" Type="http://schemas.openxmlformats.org/officeDocument/2006/relationships/hyperlink" Target="mailto:library@rcla.on.ca" TargetMode="External" /><Relationship Id="rId30" Type="http://schemas.openxmlformats.org/officeDocument/2006/relationships/hyperlink" Target="mailto:libassist@rcla.on.ca" TargetMode="External" /><Relationship Id="rId31" Type="http://schemas.openxmlformats.org/officeDocument/2006/relationships/hyperlink" Target="mailto:georgehawtin@scla.ca" TargetMode="External" /><Relationship Id="rId32" Type="http://schemas.openxmlformats.org/officeDocument/2006/relationships/hyperlink" Target="mailto:sdlaw@vianet.ca" TargetMode="External" /><Relationship Id="rId33" Type="http://schemas.openxmlformats.org/officeDocument/2006/relationships/hyperlink" Target="mailto:library@tbla.ca" TargetMode="External" /><Relationship Id="rId34" Type="http://schemas.openxmlformats.org/officeDocument/2006/relationships/hyperlink" Target="mailto:library@tbla.ca" TargetMode="External" /><Relationship Id="rId35" Type="http://schemas.openxmlformats.org/officeDocument/2006/relationships/hyperlink" Target="mailto:pwilliams@waterloolaw.org" TargetMode="External" /><Relationship Id="rId36" Type="http://schemas.openxmlformats.org/officeDocument/2006/relationships/hyperlink" Target="mailto:bdykstra@yorklaw.ca" TargetMode="External" /><Relationship Id="rId37" Type="http://schemas.openxmlformats.org/officeDocument/2006/relationships/hyperlink" Target="mailto:jmarchment@yorklaw.ca" TargetMode="External" /><Relationship Id="rId38" Type="http://schemas.openxmlformats.org/officeDocument/2006/relationships/hyperlink" Target="mailto:lyepes@yorklaw.ca" TargetMode="External" /><Relationship Id="rId39" Type="http://schemas.openxmlformats.org/officeDocument/2006/relationships/hyperlink" Target="mailto:brantlawassoc@bellnet.ca" TargetMode="External" /><Relationship Id="rId40" Type="http://schemas.openxmlformats.org/officeDocument/2006/relationships/hyperlink" Target="mailto:brucelaw@wightman.ca" TargetMode="External" /><Relationship Id="rId41" Type="http://schemas.openxmlformats.org/officeDocument/2006/relationships/hyperlink" Target="mailto:info@cochranelawassociation.com" TargetMode="External" /><Relationship Id="rId42" Type="http://schemas.openxmlformats.org/officeDocument/2006/relationships/hyperlink" Target="mailto:dufferinlawyers@hotmail.ca" TargetMode="External" /><Relationship Id="rId43" Type="http://schemas.openxmlformats.org/officeDocument/2006/relationships/hyperlink" Target="mailto:greylawlibrary@gmail.com" TargetMode="External" /><Relationship Id="rId44" Type="http://schemas.openxmlformats.org/officeDocument/2006/relationships/hyperlink" Target="mailto:haldimandlaw@rogers.com" TargetMode="External" /><Relationship Id="rId45" Type="http://schemas.openxmlformats.org/officeDocument/2006/relationships/hyperlink" Target="mailto:hcla@on.aibn.com" TargetMode="External" /><Relationship Id="rId46" Type="http://schemas.openxmlformats.org/officeDocument/2006/relationships/hyperlink" Target="mailto:huronlaw@hurontel.on.ca" TargetMode="External" /><Relationship Id="rId47" Type="http://schemas.openxmlformats.org/officeDocument/2006/relationships/hyperlink" Target="mailto:kentlaw@ciaccess.com" TargetMode="External" /><Relationship Id="rId48" Type="http://schemas.openxmlformats.org/officeDocument/2006/relationships/hyperlink" Target="mailto:lambtonlaw@bellnet.ca" TargetMode="External" /><Relationship Id="rId49" Type="http://schemas.openxmlformats.org/officeDocument/2006/relationships/hyperlink" Target="mailto:colla@bellnet.ca" TargetMode="External" /><Relationship Id="rId50" Type="http://schemas.openxmlformats.org/officeDocument/2006/relationships/hyperlink" Target="mailto:lawlibrary@bellnet.ca" TargetMode="External" /><Relationship Id="rId51" Type="http://schemas.openxmlformats.org/officeDocument/2006/relationships/hyperlink" Target="mailto:lalaw@kingston.net" TargetMode="External" /><Relationship Id="rId52" Type="http://schemas.openxmlformats.org/officeDocument/2006/relationships/hyperlink" Target="mailto:musklaw@vianet.ca" TargetMode="External" /><Relationship Id="rId53" Type="http://schemas.openxmlformats.org/officeDocument/2006/relationships/hyperlink" Target="mailto:ncla@bellnet.ca" TargetMode="External" /><Relationship Id="rId54" Type="http://schemas.openxmlformats.org/officeDocument/2006/relationships/hyperlink" Target="mailto:oxfordlaw@ocl.net" TargetMode="External" /><Relationship Id="rId55" Type="http://schemas.openxmlformats.org/officeDocument/2006/relationships/hyperlink" Target="mailto:pslib@vianet.ca" TargetMode="External" /><Relationship Id="rId56" Type="http://schemas.openxmlformats.org/officeDocument/2006/relationships/hyperlink" Target="mailto:norfolklaw@bellnet.ca" TargetMode="External" /><Relationship Id="rId57" Type="http://schemas.openxmlformats.org/officeDocument/2006/relationships/hyperlink" Target="mailto:prescott.law@bellnet.ca" TargetMode="External" /><Relationship Id="rId58" Type="http://schemas.openxmlformats.org/officeDocument/2006/relationships/hyperlink" Target="mailto:rrla@bellnet.ca" TargetMode="External" /><Relationship Id="rId59" Type="http://schemas.openxmlformats.org/officeDocument/2006/relationships/hyperlink" Target="mailto:librarian@sdgla.ca" TargetMode="External" /><Relationship Id="rId60" Type="http://schemas.openxmlformats.org/officeDocument/2006/relationships/hyperlink" Target="mailto:temk-law@ntl.sympatico.ca" TargetMode="External" /><Relationship Id="rId61" Type="http://schemas.openxmlformats.org/officeDocument/2006/relationships/hyperlink" Target="mailto:lindlaw@lindsaycomp.on.ca" TargetMode="External" /><Relationship Id="rId62" Type="http://schemas.openxmlformats.org/officeDocument/2006/relationships/hyperlink" Target="mailto:wcla@execulink.com" TargetMode="External" /><Relationship Id="rId63" Type="http://schemas.openxmlformats.org/officeDocument/2006/relationships/hyperlink" Target="mailto:nnureddin@waterloolaw.org" TargetMode="External" /><Relationship Id="rId64" Type="http://schemas.openxmlformats.org/officeDocument/2006/relationships/comments" Target="../comments5.xml" /><Relationship Id="rId65" Type="http://schemas.openxmlformats.org/officeDocument/2006/relationships/vmlDrawing" Target="../drawings/vmlDrawing5.vml" /><Relationship Id="rId66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zoomScalePageLayoutView="0" workbookViewId="0" topLeftCell="A1">
      <selection activeCell="G64" sqref="G64"/>
    </sheetView>
  </sheetViews>
  <sheetFormatPr defaultColWidth="8.8515625" defaultRowHeight="12.75"/>
  <cols>
    <col min="1" max="1" width="39.421875" style="10" customWidth="1"/>
    <col min="2" max="2" width="21.28125" style="10" customWidth="1"/>
    <col min="3" max="3" width="12.421875" style="10" customWidth="1"/>
    <col min="4" max="4" width="20.28125" style="10" customWidth="1"/>
    <col min="5" max="5" width="33.28125" style="13" customWidth="1"/>
    <col min="6" max="6" width="12.8515625" style="10" customWidth="1"/>
    <col min="7" max="16384" width="8.8515625" style="10" customWidth="1"/>
  </cols>
  <sheetData>
    <row r="1" spans="1:5" ht="15">
      <c r="A1" s="61" t="s">
        <v>2</v>
      </c>
      <c r="B1" s="61" t="s">
        <v>0</v>
      </c>
      <c r="C1" s="61" t="s">
        <v>1</v>
      </c>
      <c r="D1" s="61" t="s">
        <v>3</v>
      </c>
      <c r="E1" s="62" t="s">
        <v>4</v>
      </c>
    </row>
    <row r="2" spans="1:5" ht="17.25" customHeight="1">
      <c r="A2" s="11" t="s">
        <v>7</v>
      </c>
      <c r="B2" s="11" t="s">
        <v>5</v>
      </c>
      <c r="C2" s="45" t="s">
        <v>6</v>
      </c>
      <c r="D2" s="11" t="s">
        <v>8</v>
      </c>
      <c r="E2" s="1" t="str">
        <f>HYPERLINK("mailto:algomalaw@shaw.ca","algomalaw@shaw.ca")</f>
        <v>algomalaw@shaw.ca</v>
      </c>
    </row>
    <row r="3" spans="1:5" ht="15">
      <c r="A3" s="11" t="s">
        <v>10</v>
      </c>
      <c r="B3" s="11" t="s">
        <v>9</v>
      </c>
      <c r="C3" s="11" t="s">
        <v>156</v>
      </c>
      <c r="D3" s="11" t="s">
        <v>11</v>
      </c>
      <c r="E3" s="1" t="str">
        <f>HYPERLINK("mailto:brantlawassoc@bellnet.ca","brantlawassoc@bellnet.ca")</f>
        <v>brantlawassoc@bellnet.ca</v>
      </c>
    </row>
    <row r="4" spans="1:5" ht="15">
      <c r="A4" s="14" t="s">
        <v>12</v>
      </c>
      <c r="B4" s="14" t="s">
        <v>396</v>
      </c>
      <c r="C4" s="14" t="s">
        <v>395</v>
      </c>
      <c r="D4" s="14" t="s">
        <v>13</v>
      </c>
      <c r="E4" s="72" t="str">
        <f>HYPERLINK("mailto:bruce.law.assoc@gmail.com","bruce.law.assoc@gmail.com")</f>
        <v>bruce.law.assoc@gmail.com</v>
      </c>
    </row>
    <row r="5" spans="1:5" ht="15">
      <c r="A5" s="16" t="s">
        <v>14</v>
      </c>
      <c r="B5" s="16" t="s">
        <v>360</v>
      </c>
      <c r="C5" s="16" t="s">
        <v>361</v>
      </c>
      <c r="D5" s="17" t="s">
        <v>397</v>
      </c>
      <c r="E5" s="2" t="s">
        <v>350</v>
      </c>
    </row>
    <row r="6" spans="1:5" ht="15">
      <c r="A6" s="15" t="s">
        <v>362</v>
      </c>
      <c r="B6" s="16" t="s">
        <v>386</v>
      </c>
      <c r="C6" s="16" t="s">
        <v>6</v>
      </c>
      <c r="D6" s="16" t="s">
        <v>17</v>
      </c>
      <c r="E6" s="2" t="str">
        <f>HYPERLINK("mailto:aelliott@ccla-abcc.ca","aelliott@ccla-abcc.ca")</f>
        <v>aelliott@ccla-abcc.ca</v>
      </c>
    </row>
    <row r="7" spans="1:5" ht="15">
      <c r="A7" s="15" t="s">
        <v>362</v>
      </c>
      <c r="B7" s="16" t="s">
        <v>18</v>
      </c>
      <c r="C7" s="16" t="s">
        <v>19</v>
      </c>
      <c r="D7" s="16" t="s">
        <v>310</v>
      </c>
      <c r="E7" s="2" t="str">
        <f>HYPERLINK("mailto:Blauritzen@ccla-abcc.ca","Blauritzen@ccla-abcc.ca")</f>
        <v>Blauritzen@ccla-abcc.ca</v>
      </c>
    </row>
    <row r="8" spans="1:5" ht="15">
      <c r="A8" s="15" t="s">
        <v>362</v>
      </c>
      <c r="B8" s="16" t="s">
        <v>20</v>
      </c>
      <c r="C8" s="16" t="s">
        <v>21</v>
      </c>
      <c r="D8" s="16" t="s">
        <v>309</v>
      </c>
      <c r="E8" s="2" t="str">
        <f>HYPERLINK("mailto:jwalker@ccla-abcc.ca","jwalker@ccla-abcc.ca")</f>
        <v>jwalker@ccla-abcc.ca</v>
      </c>
    </row>
    <row r="9" spans="1:5" ht="15">
      <c r="A9" s="18" t="s">
        <v>22</v>
      </c>
      <c r="B9" s="18" t="s">
        <v>413</v>
      </c>
      <c r="C9" s="16" t="s">
        <v>414</v>
      </c>
      <c r="D9" s="16" t="s">
        <v>23</v>
      </c>
      <c r="E9" s="2" t="str">
        <f>HYPERLINK("mailto:dufferinlawyers@hotmail.ca","dufferinlawyers@hotmail.ca")</f>
        <v>dufferinlawyers@hotmail.ca</v>
      </c>
    </row>
    <row r="10" spans="1:5" ht="15">
      <c r="A10" s="16" t="s">
        <v>26</v>
      </c>
      <c r="B10" s="16" t="s">
        <v>24</v>
      </c>
      <c r="C10" s="16" t="s">
        <v>25</v>
      </c>
      <c r="D10" s="16" t="s">
        <v>27</v>
      </c>
      <c r="E10" s="2" t="str">
        <f>HYPERLINK("mailto:drlalaw@bellnet.ca","drlalaw@bellnet.ca")</f>
        <v>drlalaw@bellnet.ca</v>
      </c>
    </row>
    <row r="11" spans="1:5" ht="15">
      <c r="A11" s="16" t="s">
        <v>26</v>
      </c>
      <c r="B11" s="16" t="s">
        <v>328</v>
      </c>
      <c r="C11" s="16" t="s">
        <v>329</v>
      </c>
      <c r="D11" s="16" t="s">
        <v>27</v>
      </c>
      <c r="E11" s="4" t="s">
        <v>371</v>
      </c>
    </row>
    <row r="12" spans="1:5" ht="15">
      <c r="A12" s="16" t="s">
        <v>28</v>
      </c>
      <c r="B12" s="16" t="s">
        <v>394</v>
      </c>
      <c r="C12" s="16" t="s">
        <v>49</v>
      </c>
      <c r="D12" s="16" t="s">
        <v>29</v>
      </c>
      <c r="E12" s="132" t="s">
        <v>412</v>
      </c>
    </row>
    <row r="13" spans="1:5" ht="15">
      <c r="A13" s="16" t="s">
        <v>32</v>
      </c>
      <c r="B13" s="16" t="s">
        <v>30</v>
      </c>
      <c r="C13" s="16" t="s">
        <v>31</v>
      </c>
      <c r="D13" s="16" t="s">
        <v>33</v>
      </c>
      <c r="E13" s="2" t="s">
        <v>323</v>
      </c>
    </row>
    <row r="14" spans="1:5" ht="15">
      <c r="A14" s="16" t="s">
        <v>32</v>
      </c>
      <c r="B14" s="16" t="s">
        <v>34</v>
      </c>
      <c r="C14" s="16" t="s">
        <v>35</v>
      </c>
      <c r="D14" s="16" t="s">
        <v>33</v>
      </c>
      <c r="E14" s="2" t="str">
        <f>HYPERLINK("mailto:essexlaw@mnsi.net","essexlaw@mnsi.net")</f>
        <v>essexlaw@mnsi.net</v>
      </c>
    </row>
    <row r="15" spans="1:5" ht="15">
      <c r="A15" s="16" t="s">
        <v>32</v>
      </c>
      <c r="B15" s="16" t="s">
        <v>36</v>
      </c>
      <c r="C15" s="16" t="s">
        <v>37</v>
      </c>
      <c r="D15" s="16" t="s">
        <v>33</v>
      </c>
      <c r="E15" s="2" t="str">
        <f>HYPERLINK("mailto:kvranjes@lawontario.ca","kvranjes@lawontario.ca")</f>
        <v>kvranjes@lawontario.ca</v>
      </c>
    </row>
    <row r="16" spans="1:5" ht="15">
      <c r="A16" s="16" t="s">
        <v>40</v>
      </c>
      <c r="B16" s="16" t="s">
        <v>38</v>
      </c>
      <c r="C16" s="16" t="s">
        <v>39</v>
      </c>
      <c r="D16" s="16" t="s">
        <v>41</v>
      </c>
      <c r="E16" s="2" t="str">
        <f>HYPERLINK("mailto:library@cfla.on.ca","library@cfla.on.ca")</f>
        <v>library@cfla.on.ca</v>
      </c>
    </row>
    <row r="17" spans="1:5" ht="15">
      <c r="A17" s="16" t="s">
        <v>44</v>
      </c>
      <c r="B17" s="16" t="s">
        <v>42</v>
      </c>
      <c r="C17" s="16" t="s">
        <v>43</v>
      </c>
      <c r="D17" s="16" t="s">
        <v>45</v>
      </c>
      <c r="E17" s="2" t="str">
        <f>HYPERLINK("mailto:greylawlibrary@gmail.com","greylawlibrary@gmail.com")</f>
        <v>greylawlibrary@gmail.com</v>
      </c>
    </row>
    <row r="18" spans="1:5" ht="15">
      <c r="A18" s="16" t="s">
        <v>47</v>
      </c>
      <c r="B18" s="16" t="s">
        <v>157</v>
      </c>
      <c r="C18" s="16" t="s">
        <v>46</v>
      </c>
      <c r="D18" s="16" t="s">
        <v>48</v>
      </c>
      <c r="E18" s="4" t="s">
        <v>165</v>
      </c>
    </row>
    <row r="19" spans="1:5" ht="15">
      <c r="A19" s="16" t="s">
        <v>50</v>
      </c>
      <c r="B19" s="16" t="s">
        <v>319</v>
      </c>
      <c r="C19" s="16" t="s">
        <v>49</v>
      </c>
      <c r="D19" s="16" t="s">
        <v>51</v>
      </c>
      <c r="E19" s="4" t="s">
        <v>305</v>
      </c>
    </row>
    <row r="20" spans="1:5" ht="15">
      <c r="A20" s="16" t="s">
        <v>50</v>
      </c>
      <c r="B20" s="16" t="s">
        <v>392</v>
      </c>
      <c r="C20" s="16" t="s">
        <v>393</v>
      </c>
      <c r="D20" s="16" t="s">
        <v>51</v>
      </c>
      <c r="E20" s="4" t="s">
        <v>305</v>
      </c>
    </row>
    <row r="21" spans="1:5" ht="15">
      <c r="A21" s="16" t="s">
        <v>52</v>
      </c>
      <c r="B21" s="16" t="s">
        <v>346</v>
      </c>
      <c r="C21" s="16" t="s">
        <v>347</v>
      </c>
      <c r="D21" s="16" t="s">
        <v>53</v>
      </c>
      <c r="E21" s="4" t="s">
        <v>349</v>
      </c>
    </row>
    <row r="22" spans="1:5" ht="15">
      <c r="A22" s="16" t="s">
        <v>52</v>
      </c>
      <c r="B22" s="16" t="s">
        <v>356</v>
      </c>
      <c r="C22" s="16" t="s">
        <v>357</v>
      </c>
      <c r="D22" s="16" t="s">
        <v>53</v>
      </c>
      <c r="E22" s="4" t="s">
        <v>349</v>
      </c>
    </row>
    <row r="23" spans="1:5" ht="15">
      <c r="A23" s="109" t="s">
        <v>52</v>
      </c>
      <c r="B23" s="109" t="s">
        <v>407</v>
      </c>
      <c r="C23" s="109" t="s">
        <v>62</v>
      </c>
      <c r="D23" s="112" t="s">
        <v>53</v>
      </c>
      <c r="E23" s="113" t="s">
        <v>349</v>
      </c>
    </row>
    <row r="24" spans="1:5" ht="15">
      <c r="A24" s="16" t="s">
        <v>355</v>
      </c>
      <c r="B24" s="16" t="s">
        <v>54</v>
      </c>
      <c r="C24" s="16" t="s">
        <v>55</v>
      </c>
      <c r="D24" s="16" t="s">
        <v>56</v>
      </c>
      <c r="E24" s="3" t="str">
        <f>HYPERLINK("mailto:hcla@on.aibn.com","hcla@on.aibn.com")</f>
        <v>hcla@on.aibn.com</v>
      </c>
    </row>
    <row r="25" spans="1:5" ht="15">
      <c r="A25" s="16" t="s">
        <v>59</v>
      </c>
      <c r="B25" s="16" t="s">
        <v>57</v>
      </c>
      <c r="C25" s="16" t="s">
        <v>58</v>
      </c>
      <c r="D25" s="16" t="s">
        <v>60</v>
      </c>
      <c r="E25" s="2" t="str">
        <f>HYPERLINK("mailto:huronlaw@hurontel.on.ca","huronlaw@hurontel.on.ca")</f>
        <v>huronlaw@hurontel.on.ca</v>
      </c>
    </row>
    <row r="26" spans="1:5" ht="15">
      <c r="A26" s="16" t="s">
        <v>63</v>
      </c>
      <c r="B26" s="16" t="s">
        <v>61</v>
      </c>
      <c r="C26" s="16" t="s">
        <v>62</v>
      </c>
      <c r="D26" s="16" t="s">
        <v>64</v>
      </c>
      <c r="E26" s="2" t="str">
        <f>HYPERLINK("mailto:lawlib@kmts.ca","lawlib@kmts.ca")</f>
        <v>lawlib@kmts.ca</v>
      </c>
    </row>
    <row r="27" spans="1:5" ht="15">
      <c r="A27" s="16" t="s">
        <v>66</v>
      </c>
      <c r="B27" s="16" t="s">
        <v>65</v>
      </c>
      <c r="C27" s="16" t="s">
        <v>49</v>
      </c>
      <c r="D27" s="16" t="s">
        <v>67</v>
      </c>
      <c r="E27" s="2" t="str">
        <f>HYPERLINK("mailto:kentlaw@ciaccess.com","kentlaw@ciaccess.com")</f>
        <v>kentlaw@ciaccess.com</v>
      </c>
    </row>
    <row r="28" spans="1:5" ht="15">
      <c r="A28" s="16" t="s">
        <v>70</v>
      </c>
      <c r="B28" s="16" t="s">
        <v>68</v>
      </c>
      <c r="C28" s="16" t="s">
        <v>69</v>
      </c>
      <c r="D28" s="16" t="s">
        <v>71</v>
      </c>
      <c r="E28" s="2" t="str">
        <f>HYPERLINK("mailto:lambtonlaw@bellnet.ca","lambtonlaw@bellnet.ca")</f>
        <v>lambtonlaw@bellnet.ca</v>
      </c>
    </row>
    <row r="29" spans="1:5" ht="15">
      <c r="A29" s="16" t="s">
        <v>72</v>
      </c>
      <c r="B29" s="16" t="s">
        <v>320</v>
      </c>
      <c r="C29" s="16" t="s">
        <v>321</v>
      </c>
      <c r="D29" s="16" t="s">
        <v>73</v>
      </c>
      <c r="E29" s="2" t="str">
        <f>HYPERLINK("mailto:colla@bellnet.ca","colla@bellnet.ca")</f>
        <v>colla@bellnet.ca</v>
      </c>
    </row>
    <row r="30" spans="1:5" ht="15">
      <c r="A30" s="16" t="s">
        <v>76</v>
      </c>
      <c r="B30" s="16" t="s">
        <v>74</v>
      </c>
      <c r="C30" s="16" t="s">
        <v>75</v>
      </c>
      <c r="D30" s="16" t="s">
        <v>77</v>
      </c>
      <c r="E30" s="2" t="str">
        <f>HYPERLINK("mailto:lawlibrary@bellnet.ca","lawlibrary@bellnet.ca")</f>
        <v>lawlibrary@bellnet.ca</v>
      </c>
    </row>
    <row r="31" spans="1:5" ht="15">
      <c r="A31" s="109" t="s">
        <v>78</v>
      </c>
      <c r="B31" s="109" t="s">
        <v>403</v>
      </c>
      <c r="C31" s="109" t="s">
        <v>402</v>
      </c>
      <c r="D31" s="109" t="s">
        <v>79</v>
      </c>
      <c r="E31" s="111" t="s">
        <v>376</v>
      </c>
    </row>
    <row r="32" spans="1:5" ht="15">
      <c r="A32" s="16" t="s">
        <v>82</v>
      </c>
      <c r="B32" s="16" t="s">
        <v>80</v>
      </c>
      <c r="C32" s="16" t="s">
        <v>81</v>
      </c>
      <c r="D32" s="16" t="s">
        <v>83</v>
      </c>
      <c r="E32" s="2" t="str">
        <f>HYPERLINK("mailto:library@thelcla.ca","library@thelcla.ca")</f>
        <v>library@thelcla.ca</v>
      </c>
    </row>
    <row r="33" spans="1:5" ht="15">
      <c r="A33" s="16" t="s">
        <v>82</v>
      </c>
      <c r="B33" s="16" t="s">
        <v>16</v>
      </c>
      <c r="C33" s="16" t="s">
        <v>84</v>
      </c>
      <c r="D33" s="16" t="s">
        <v>83</v>
      </c>
      <c r="E33" s="2" t="str">
        <f>HYPERLINK("mailto:library@thelcla.ca","library@thelcla.ca")</f>
        <v>library@thelcla.ca</v>
      </c>
    </row>
    <row r="34" spans="1:5" ht="14.25" customHeight="1">
      <c r="A34" s="16" t="s">
        <v>85</v>
      </c>
      <c r="B34" s="16" t="s">
        <v>87</v>
      </c>
      <c r="C34" s="16" t="s">
        <v>88</v>
      </c>
      <c r="D34" s="16" t="s">
        <v>86</v>
      </c>
      <c r="E34" s="4" t="s">
        <v>167</v>
      </c>
    </row>
    <row r="35" spans="1:5" ht="15">
      <c r="A35" s="16" t="s">
        <v>85</v>
      </c>
      <c r="B35" s="16" t="s">
        <v>99</v>
      </c>
      <c r="C35" s="16" t="s">
        <v>100</v>
      </c>
      <c r="D35" s="16" t="s">
        <v>86</v>
      </c>
      <c r="E35" s="4" t="s">
        <v>167</v>
      </c>
    </row>
    <row r="36" spans="1:5" ht="15">
      <c r="A36" s="16" t="s">
        <v>91</v>
      </c>
      <c r="B36" s="16" t="s">
        <v>89</v>
      </c>
      <c r="C36" s="16" t="s">
        <v>90</v>
      </c>
      <c r="D36" s="16" t="s">
        <v>92</v>
      </c>
      <c r="E36" s="4" t="s">
        <v>327</v>
      </c>
    </row>
    <row r="37" spans="1:5" ht="15">
      <c r="A37" s="18" t="s">
        <v>336</v>
      </c>
      <c r="B37" s="16" t="s">
        <v>388</v>
      </c>
      <c r="C37" s="16" t="s">
        <v>389</v>
      </c>
      <c r="D37" s="16" t="s">
        <v>94</v>
      </c>
      <c r="E37" s="5" t="str">
        <f>HYPERLINK("mailto:nipilaws@onlink.net","nipilaws@onlink.net")</f>
        <v>nipilaws@onlink.net</v>
      </c>
    </row>
    <row r="38" spans="1:5" ht="15" customHeight="1">
      <c r="A38" s="16" t="s">
        <v>95</v>
      </c>
      <c r="B38" s="16" t="s">
        <v>157</v>
      </c>
      <c r="C38" s="16" t="s">
        <v>46</v>
      </c>
      <c r="D38" s="20" t="s">
        <v>96</v>
      </c>
      <c r="E38" s="6" t="s">
        <v>171</v>
      </c>
    </row>
    <row r="39" spans="1:7" ht="15">
      <c r="A39" s="16" t="s">
        <v>97</v>
      </c>
      <c r="B39" s="16" t="s">
        <v>159</v>
      </c>
      <c r="C39" s="16" t="s">
        <v>158</v>
      </c>
      <c r="D39" s="16" t="s">
        <v>98</v>
      </c>
      <c r="E39" s="3" t="str">
        <f>HYPERLINK("mailto:ncla@bellnet.ca","ncla@bellnet.ca")</f>
        <v>ncla@bellnet.ca</v>
      </c>
      <c r="G39" s="8"/>
    </row>
    <row r="40" spans="1:5" ht="15">
      <c r="A40" s="16" t="s">
        <v>101</v>
      </c>
      <c r="B40" s="16" t="s">
        <v>311</v>
      </c>
      <c r="C40" s="16" t="s">
        <v>312</v>
      </c>
      <c r="D40" s="16" t="s">
        <v>102</v>
      </c>
      <c r="E40" s="4" t="s">
        <v>324</v>
      </c>
    </row>
    <row r="41" spans="1:5" ht="15">
      <c r="A41" s="16" t="s">
        <v>103</v>
      </c>
      <c r="B41" s="16" t="s">
        <v>89</v>
      </c>
      <c r="C41" s="16" t="s">
        <v>90</v>
      </c>
      <c r="D41" s="16" t="s">
        <v>104</v>
      </c>
      <c r="E41" s="4" t="s">
        <v>326</v>
      </c>
    </row>
    <row r="42" spans="1:5" ht="15">
      <c r="A42" s="16" t="s">
        <v>105</v>
      </c>
      <c r="B42" s="16" t="s">
        <v>168</v>
      </c>
      <c r="C42" s="16" t="s">
        <v>161</v>
      </c>
      <c r="D42" s="16" t="s">
        <v>106</v>
      </c>
      <c r="E42" s="4" t="s">
        <v>166</v>
      </c>
    </row>
    <row r="43" spans="1:5" ht="15">
      <c r="A43" s="16" t="s">
        <v>105</v>
      </c>
      <c r="B43" s="16" t="s">
        <v>345</v>
      </c>
      <c r="C43" s="16" t="s">
        <v>330</v>
      </c>
      <c r="D43" s="16" t="s">
        <v>106</v>
      </c>
      <c r="E43" s="4" t="s">
        <v>160</v>
      </c>
    </row>
    <row r="44" spans="1:5" ht="15">
      <c r="A44" s="16" t="s">
        <v>105</v>
      </c>
      <c r="B44" s="16" t="s">
        <v>377</v>
      </c>
      <c r="C44" s="16" t="s">
        <v>378</v>
      </c>
      <c r="D44" s="16" t="s">
        <v>106</v>
      </c>
      <c r="E44" s="49" t="s">
        <v>379</v>
      </c>
    </row>
    <row r="45" spans="1:5" ht="15">
      <c r="A45" s="16" t="s">
        <v>108</v>
      </c>
      <c r="B45" s="16" t="s">
        <v>359</v>
      </c>
      <c r="C45" s="16" t="s">
        <v>337</v>
      </c>
      <c r="D45" s="16" t="s">
        <v>109</v>
      </c>
      <c r="E45" s="2" t="s">
        <v>110</v>
      </c>
    </row>
    <row r="46" spans="1:5" ht="15">
      <c r="A46" s="16" t="s">
        <v>111</v>
      </c>
      <c r="B46" s="16" t="s">
        <v>306</v>
      </c>
      <c r="C46" s="16" t="s">
        <v>307</v>
      </c>
      <c r="D46" s="16" t="s">
        <v>112</v>
      </c>
      <c r="E46" s="2" t="str">
        <f>HYPERLINK("mailto:library@peterboroughlaw.org","library@peterboroughlaw.org")</f>
        <v>library@peterboroughlaw.org</v>
      </c>
    </row>
    <row r="47" spans="1:5" ht="15">
      <c r="A47" s="16" t="s">
        <v>114</v>
      </c>
      <c r="B47" s="16" t="s">
        <v>113</v>
      </c>
      <c r="C47" s="16" t="s">
        <v>69</v>
      </c>
      <c r="D47" s="17" t="s">
        <v>398</v>
      </c>
      <c r="E47" s="2" t="str">
        <f>HYPERLINK("mailto:prescott.law@bellnet.ca","prescott.law@bellnet.ca")</f>
        <v>prescott.law@bellnet.ca</v>
      </c>
    </row>
    <row r="48" spans="1:5" ht="15">
      <c r="A48" s="16" t="s">
        <v>117</v>
      </c>
      <c r="B48" s="16" t="s">
        <v>116</v>
      </c>
      <c r="C48" s="16" t="s">
        <v>107</v>
      </c>
      <c r="D48" s="17" t="s">
        <v>399</v>
      </c>
      <c r="E48" s="2" t="str">
        <f>HYPERLINK("mailto:rrla@bellnet.ca","rrla@bellnet.ca")</f>
        <v>rrla@bellnet.ca</v>
      </c>
    </row>
    <row r="49" spans="1:5" ht="15">
      <c r="A49" s="21" t="s">
        <v>118</v>
      </c>
      <c r="B49" s="21" t="s">
        <v>333</v>
      </c>
      <c r="C49" s="21" t="s">
        <v>332</v>
      </c>
      <c r="D49" s="21" t="s">
        <v>119</v>
      </c>
      <c r="E49" s="68" t="s">
        <v>372</v>
      </c>
    </row>
    <row r="50" spans="1:5" ht="15">
      <c r="A50" s="107" t="s">
        <v>118</v>
      </c>
      <c r="B50" s="107" t="s">
        <v>400</v>
      </c>
      <c r="C50" s="107" t="s">
        <v>307</v>
      </c>
      <c r="D50" s="107" t="s">
        <v>119</v>
      </c>
      <c r="E50" s="108" t="s">
        <v>401</v>
      </c>
    </row>
    <row r="51" spans="1:5" ht="15">
      <c r="A51" s="14" t="s">
        <v>120</v>
      </c>
      <c r="B51" s="14" t="s">
        <v>383</v>
      </c>
      <c r="C51" s="14" t="s">
        <v>384</v>
      </c>
      <c r="D51" s="44" t="s">
        <v>121</v>
      </c>
      <c r="E51" s="9" t="s">
        <v>385</v>
      </c>
    </row>
    <row r="52" spans="1:5" ht="15">
      <c r="A52" s="16" t="s">
        <v>122</v>
      </c>
      <c r="B52" s="16" t="s">
        <v>373</v>
      </c>
      <c r="C52" s="16" t="s">
        <v>374</v>
      </c>
      <c r="D52" s="19" t="s">
        <v>123</v>
      </c>
      <c r="E52" s="7" t="s">
        <v>342</v>
      </c>
    </row>
    <row r="53" spans="1:5" ht="15">
      <c r="A53" s="16" t="s">
        <v>124</v>
      </c>
      <c r="B53" s="16" t="s">
        <v>380</v>
      </c>
      <c r="C53" s="16" t="s">
        <v>381</v>
      </c>
      <c r="D53" s="16" t="s">
        <v>125</v>
      </c>
      <c r="E53" s="73" t="s">
        <v>382</v>
      </c>
    </row>
    <row r="54" spans="1:5" ht="15">
      <c r="A54" s="16" t="s">
        <v>126</v>
      </c>
      <c r="B54" s="16" t="s">
        <v>390</v>
      </c>
      <c r="C54" s="16" t="s">
        <v>391</v>
      </c>
      <c r="D54" s="16" t="s">
        <v>127</v>
      </c>
      <c r="E54" s="2" t="str">
        <f>HYPERLINK("mailto:temk-law@ntl.sympatico.ca","temk-law@ntl.sympatico.ca")</f>
        <v>temk-law@ntl.sympatico.ca</v>
      </c>
    </row>
    <row r="55" spans="1:5" ht="15">
      <c r="A55" s="16" t="s">
        <v>130</v>
      </c>
      <c r="B55" s="16" t="s">
        <v>128</v>
      </c>
      <c r="C55" s="16" t="s">
        <v>129</v>
      </c>
      <c r="D55" s="16" t="s">
        <v>131</v>
      </c>
      <c r="E55" s="4" t="s">
        <v>354</v>
      </c>
    </row>
    <row r="56" spans="1:5" ht="15">
      <c r="A56" s="16" t="s">
        <v>130</v>
      </c>
      <c r="B56" s="16" t="s">
        <v>163</v>
      </c>
      <c r="C56" s="16" t="s">
        <v>164</v>
      </c>
      <c r="D56" s="16" t="s">
        <v>131</v>
      </c>
      <c r="E56" s="4" t="s">
        <v>354</v>
      </c>
    </row>
    <row r="57" spans="1:5" ht="15">
      <c r="A57" s="16" t="s">
        <v>132</v>
      </c>
      <c r="B57" s="16" t="s">
        <v>133</v>
      </c>
      <c r="C57" s="16" t="s">
        <v>134</v>
      </c>
      <c r="D57" s="71" t="s">
        <v>387</v>
      </c>
      <c r="E57" s="2" t="str">
        <f>HYPERLINK("mailto:aliu@tlaonline.ca","aliu@tlaonline.ca")</f>
        <v>aliu@tlaonline.ca</v>
      </c>
    </row>
    <row r="58" spans="1:5" ht="15">
      <c r="A58" s="16" t="s">
        <v>132</v>
      </c>
      <c r="B58" s="16" t="s">
        <v>135</v>
      </c>
      <c r="C58" s="16" t="s">
        <v>136</v>
      </c>
      <c r="D58" s="71" t="s">
        <v>387</v>
      </c>
      <c r="E58" s="2" t="str">
        <f>HYPERLINK("mailto:jrataiclang@tlaonline.ca","jrataiclang@tlaonline.ca")</f>
        <v>jrataiclang@tlaonline.ca</v>
      </c>
    </row>
    <row r="59" spans="1:5" ht="15">
      <c r="A59" s="16" t="s">
        <v>132</v>
      </c>
      <c r="B59" s="16" t="s">
        <v>352</v>
      </c>
      <c r="C59" s="16" t="s">
        <v>353</v>
      </c>
      <c r="D59" s="71" t="s">
        <v>387</v>
      </c>
      <c r="E59" s="49" t="s">
        <v>351</v>
      </c>
    </row>
    <row r="60" spans="1:5" ht="15">
      <c r="A60" s="16" t="s">
        <v>132</v>
      </c>
      <c r="B60" s="16" t="s">
        <v>137</v>
      </c>
      <c r="C60" s="16" t="s">
        <v>138</v>
      </c>
      <c r="D60" s="71" t="s">
        <v>387</v>
      </c>
      <c r="E60" s="2" t="str">
        <f>HYPERLINK("mailto:lzardo@tlaonline.ca","lzardo@tlaonline.ca")</f>
        <v>lzardo@tlaonline.ca</v>
      </c>
    </row>
    <row r="61" spans="1:5" ht="15">
      <c r="A61" s="16" t="s">
        <v>141</v>
      </c>
      <c r="B61" s="16" t="s">
        <v>139</v>
      </c>
      <c r="C61" s="16" t="s">
        <v>140</v>
      </c>
      <c r="D61" s="16" t="s">
        <v>142</v>
      </c>
      <c r="E61" s="2" t="str">
        <f>HYPERLINK("mailto:lindlaw@lindsaycomp.on.ca","lindlaw@lindsaycomp.on.ca")</f>
        <v>lindlaw@lindsaycomp.on.ca</v>
      </c>
    </row>
    <row r="62" spans="1:5" ht="15">
      <c r="A62" s="109" t="s">
        <v>308</v>
      </c>
      <c r="B62" s="109" t="s">
        <v>415</v>
      </c>
      <c r="C62" s="109" t="s">
        <v>416</v>
      </c>
      <c r="D62" s="109" t="s">
        <v>143</v>
      </c>
      <c r="E62" s="110" t="s">
        <v>418</v>
      </c>
    </row>
    <row r="63" spans="1:5" ht="15">
      <c r="A63" s="16" t="s">
        <v>308</v>
      </c>
      <c r="B63" s="16" t="s">
        <v>315</v>
      </c>
      <c r="C63" s="16" t="s">
        <v>316</v>
      </c>
      <c r="D63" s="16" t="s">
        <v>143</v>
      </c>
      <c r="E63" s="4" t="s">
        <v>317</v>
      </c>
    </row>
    <row r="64" spans="1:5" ht="15">
      <c r="A64" s="16" t="s">
        <v>145</v>
      </c>
      <c r="B64" s="16" t="s">
        <v>335</v>
      </c>
      <c r="C64" s="16" t="s">
        <v>144</v>
      </c>
      <c r="D64" s="16" t="s">
        <v>146</v>
      </c>
      <c r="E64" s="2" t="str">
        <f>HYPERLINK("mailto:wcla@execulink.com","wcla@execulink.com")</f>
        <v>wcla@execulink.com</v>
      </c>
    </row>
    <row r="65" spans="1:5" ht="15">
      <c r="A65" s="16" t="s">
        <v>149</v>
      </c>
      <c r="B65" s="16" t="s">
        <v>147</v>
      </c>
      <c r="C65" s="16" t="s">
        <v>148</v>
      </c>
      <c r="D65" s="16" t="s">
        <v>150</v>
      </c>
      <c r="E65" s="2" t="s">
        <v>151</v>
      </c>
    </row>
    <row r="66" spans="1:5" ht="15">
      <c r="A66" s="16" t="s">
        <v>154</v>
      </c>
      <c r="B66" s="16" t="s">
        <v>152</v>
      </c>
      <c r="C66" s="16" t="s">
        <v>153</v>
      </c>
      <c r="D66" s="16" t="s">
        <v>155</v>
      </c>
      <c r="E66" s="2" t="str">
        <f>HYPERLINK("mailto:bdykstra@yorklaw.ca","bdykstra@yorklaw.ca")</f>
        <v>bdykstra@yorklaw.ca</v>
      </c>
    </row>
    <row r="67" spans="1:5" ht="15">
      <c r="A67" s="21" t="s">
        <v>154</v>
      </c>
      <c r="B67" s="21" t="s">
        <v>169</v>
      </c>
      <c r="C67" s="21" t="s">
        <v>170</v>
      </c>
      <c r="D67" s="21" t="s">
        <v>155</v>
      </c>
      <c r="E67" s="48" t="s">
        <v>172</v>
      </c>
    </row>
    <row r="68" spans="1:5" ht="15">
      <c r="A68" s="107" t="s">
        <v>154</v>
      </c>
      <c r="B68" s="107" t="s">
        <v>404</v>
      </c>
      <c r="C68" s="107" t="s">
        <v>405</v>
      </c>
      <c r="D68" s="107" t="s">
        <v>155</v>
      </c>
      <c r="E68" s="108" t="s">
        <v>406</v>
      </c>
    </row>
    <row r="69" spans="1:5" ht="15">
      <c r="A69" s="50"/>
      <c r="B69" s="13"/>
      <c r="C69" s="13"/>
      <c r="D69" s="13"/>
      <c r="E69" s="51"/>
    </row>
    <row r="70" spans="1:5" ht="15">
      <c r="A70" s="50"/>
      <c r="B70" s="13"/>
      <c r="C70" s="13"/>
      <c r="D70" s="13"/>
      <c r="E70" s="51"/>
    </row>
    <row r="71" spans="1:5" ht="15">
      <c r="A71" s="50"/>
      <c r="B71" s="13"/>
      <c r="C71" s="13"/>
      <c r="D71" s="13"/>
      <c r="E71" s="51"/>
    </row>
    <row r="72" ht="15">
      <c r="E72" s="47"/>
    </row>
  </sheetData>
  <sheetProtection/>
  <hyperlinks>
    <hyperlink ref="E2" r:id="rId1" display="mailto:algomalaw@shaw.ca"/>
    <hyperlink ref="E3" r:id="rId2" display="mailto:brantlawassoc@bellnet.ca"/>
    <hyperlink ref="E4" r:id="rId3" display="mailto:brucelaw@wightman.ca"/>
    <hyperlink ref="E6" r:id="rId4" display="mailto:aelliott@ccla-abcc.ca"/>
    <hyperlink ref="E7" r:id="rId5" display="mailto:Blauritzen@ccla-abcc.ca"/>
    <hyperlink ref="E8" r:id="rId6" display="mailto:jwalker@ccla-abcc.ca"/>
    <hyperlink ref="E9" r:id="rId7" display="mailto:dufferinlawyers@hotmail.ca"/>
    <hyperlink ref="E10" r:id="rId8" display="mailto:drlalaw@bellnet.ca"/>
    <hyperlink ref="E14" r:id="rId9" display="mailto:essexlaw@mnsi.net"/>
    <hyperlink ref="E15" r:id="rId10" display="mailto:kvranjes@lawontario.ca"/>
    <hyperlink ref="E16" r:id="rId11" display="mailto:library@cfla.on.ca"/>
    <hyperlink ref="E17" r:id="rId12" display="mailto:greylawlibrary@gmail.com"/>
    <hyperlink ref="E18" r:id="rId13" display="haldimandlaw@rogers.com"/>
    <hyperlink ref="E19" r:id="rId14" display="info@haltoncountylaw.ca"/>
    <hyperlink ref="E24" r:id="rId15" display="mailto:hcla@on.aibn.com"/>
    <hyperlink ref="E25" r:id="rId16" display="mailto:huronlaw@hurontel.on.ca"/>
    <hyperlink ref="E26" r:id="rId17" display="mailto:lawlib@kmts.ca"/>
    <hyperlink ref="E27" r:id="rId18" display="mailto:kentlaw@ciaccess.com"/>
    <hyperlink ref="E28" r:id="rId19" display="mailto:lambtonlaw@bellnet.ca"/>
    <hyperlink ref="E29" r:id="rId20" display="mailto:colla@bellnet.ca"/>
    <hyperlink ref="E30" r:id="rId21" display="mailto:lawlibrary@bellnet.ca"/>
    <hyperlink ref="E32" r:id="rId22" display="mailto:library@thelcla.ca"/>
    <hyperlink ref="E33" r:id="rId23" display="mailto:library@thelcla.ca"/>
    <hyperlink ref="E34" r:id="rId24" display="library@middlaw.on.ca"/>
    <hyperlink ref="E36" r:id="rId25" display="musklaw@vianet.ca"/>
    <hyperlink ref="E39" r:id="rId26" display="mailto:ncla@bellnet.ca"/>
    <hyperlink ref="E40" r:id="rId27" display="oxfordlaw@ocl.net"/>
    <hyperlink ref="E47" r:id="rId28" display="mailto:prescott.law@bellnet.ca"/>
    <hyperlink ref="E48" r:id="rId29" display="mailto:rrla@bellnet.ca"/>
    <hyperlink ref="E52" r:id="rId30" display="librarian@sdgla.ca "/>
    <hyperlink ref="E54" r:id="rId31" display="mailto:temk-law@ntl.sympatico.ca"/>
    <hyperlink ref="E57" r:id="rId32" display="mailto:aliu@tlaonline.ca"/>
    <hyperlink ref="E58" r:id="rId33" display="mailto:jrataiclang@tlaonline.ca"/>
    <hyperlink ref="E60" r:id="rId34" display="mailto:lzardo@tlaonline.ca"/>
    <hyperlink ref="E61" r:id="rId35" display="mailto:lindlaw@lindsaycomp.on.ca"/>
    <hyperlink ref="E64" r:id="rId36" display="mailto:wcla@execulink.com"/>
    <hyperlink ref="E66" r:id="rId37" display="mailto:bdykstra@yorklaw.ca"/>
    <hyperlink ref="E67" r:id="rId38" display="jmarchment@yorklaw.ca"/>
    <hyperlink ref="E42" r:id="rId39" display="library@plalawyers.ca "/>
    <hyperlink ref="E38" r:id="rId40" display="norfolklaw@bellnet.ca "/>
    <hyperlink ref="E43" r:id="rId41" display="library@plalawyers.ca"/>
    <hyperlink ref="E63" r:id="rId42" display="pwilliams@waterloolaw.org"/>
    <hyperlink ref="E5" r:id="rId43" display="mailto:lawlibrary@ontera.net"/>
    <hyperlink ref="E35" r:id="rId44" display="library@middlaw.on.ca"/>
    <hyperlink ref="E41" r:id="rId45" display="pslib@vianet.ca"/>
    <hyperlink ref="E11" r:id="rId46" display="drlalh@bellnet.ca"/>
    <hyperlink ref="E22" r:id="rId47" display="reference@hamiltonlaw.on.ca"/>
    <hyperlink ref="E49" r:id="rId48" display="library@rcla.on.ca"/>
    <hyperlink ref="E46" r:id="rId49" display="mailto:library@peterboroughlaw.org"/>
    <hyperlink ref="E21" r:id="rId50" display="reference@hamiltonlaw.on.ca"/>
    <hyperlink ref="E23" r:id="rId51" display="reference@hamiltonlaw.on.ca"/>
    <hyperlink ref="E59" r:id="rId52" display="mailto:mstrain@tlaonline.ca"/>
    <hyperlink ref="E55" r:id="rId53" display="library@tbla.ca"/>
    <hyperlink ref="E56" r:id="rId54" display="library@tbla.ca"/>
    <hyperlink ref="E31" r:id="rId55" display="mailto:lalaw@kingston.net"/>
    <hyperlink ref="E44" r:id="rId56" display="mailto:eo@plalawyers.ca"/>
    <hyperlink ref="E53" r:id="rId57" display="sdlaw@vianet.ca"/>
    <hyperlink ref="E51" r:id="rId58" display="mailto:georgehawtin@scla.ca"/>
    <hyperlink ref="E37" r:id="rId59" display="mailto:nipilaws@onlink.net"/>
    <hyperlink ref="E20" r:id="rId60" display="info@haltoncountylaw.ca"/>
    <hyperlink ref="E50" r:id="rId61" display="mailto:libassist@rcla.on.ca"/>
    <hyperlink ref="E68" r:id="rId62" display="mailto:lyepes@yorklaw.ca"/>
    <hyperlink ref="E12" r:id="rId63" display="librarian@elginlawassociation.ca"/>
    <hyperlink ref="E62" r:id="rId64" display="nnureddin@waterloolaw.org"/>
  </hyperlinks>
  <printOptions/>
  <pageMargins left="0.2" right="0.2" top="0.25" bottom="0.25" header="0.3" footer="0.3"/>
  <pageSetup fitToHeight="0" fitToWidth="1" horizontalDpi="600" verticalDpi="600" orientation="portrait" scale="85" r:id="rId67"/>
  <legacyDrawing r:id="rId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62" sqref="A62:IV62"/>
    </sheetView>
  </sheetViews>
  <sheetFormatPr defaultColWidth="17.28125" defaultRowHeight="15.75" customHeight="1"/>
  <cols>
    <col min="1" max="1" width="20.00390625" style="22" customWidth="1"/>
    <col min="2" max="2" width="10.28125" style="22" customWidth="1"/>
    <col min="3" max="3" width="34.8515625" style="22" customWidth="1"/>
    <col min="4" max="4" width="15.140625" style="22" customWidth="1"/>
    <col min="5" max="5" width="27.7109375" style="22" customWidth="1"/>
    <col min="6" max="6" width="61.00390625" style="22" customWidth="1"/>
    <col min="7" max="7" width="14.7109375" style="22" customWidth="1"/>
    <col min="8" max="8" width="13.00390625" style="22" customWidth="1"/>
    <col min="9" max="16384" width="17.28125" style="22" customWidth="1"/>
  </cols>
  <sheetData>
    <row r="1" spans="1:8" ht="15" customHeight="1">
      <c r="A1" s="54" t="s">
        <v>0</v>
      </c>
      <c r="B1" s="54" t="s">
        <v>1</v>
      </c>
      <c r="C1" s="54" t="s">
        <v>2</v>
      </c>
      <c r="D1" s="54" t="s">
        <v>3</v>
      </c>
      <c r="E1" s="54" t="s">
        <v>4</v>
      </c>
      <c r="F1" s="55" t="s">
        <v>173</v>
      </c>
      <c r="G1" s="56" t="s">
        <v>174</v>
      </c>
      <c r="H1" s="56" t="s">
        <v>175</v>
      </c>
    </row>
    <row r="2" spans="1:8" ht="15.75" customHeight="1">
      <c r="A2" s="28" t="s">
        <v>5</v>
      </c>
      <c r="B2" s="28" t="s">
        <v>6</v>
      </c>
      <c r="C2" s="28" t="s">
        <v>7</v>
      </c>
      <c r="D2" s="28" t="s">
        <v>8</v>
      </c>
      <c r="E2" s="33" t="str">
        <f>HYPERLINK("mailto:algomalaw@shaw.ca","algomalaw@shaw.ca")</f>
        <v>algomalaw@shaw.ca</v>
      </c>
      <c r="F2" s="59" t="s">
        <v>176</v>
      </c>
      <c r="G2" s="28" t="s">
        <v>177</v>
      </c>
      <c r="H2" s="28" t="s">
        <v>178</v>
      </c>
    </row>
    <row r="3" spans="1:8" ht="15.75" customHeight="1">
      <c r="A3" s="57" t="s">
        <v>9</v>
      </c>
      <c r="B3" s="57" t="s">
        <v>156</v>
      </c>
      <c r="C3" s="57" t="s">
        <v>10</v>
      </c>
      <c r="D3" s="57" t="s">
        <v>11</v>
      </c>
      <c r="E3" s="58" t="str">
        <f>HYPERLINK("mailto:brantlawassoc@bellnet.ca","brantlawassoc@bellnet.ca")</f>
        <v>brantlawassoc@bellnet.ca</v>
      </c>
      <c r="F3" s="60" t="s">
        <v>179</v>
      </c>
      <c r="G3" s="57" t="s">
        <v>180</v>
      </c>
      <c r="H3" s="57" t="s">
        <v>181</v>
      </c>
    </row>
    <row r="4" spans="1:8" ht="15.75" customHeight="1">
      <c r="A4" s="26" t="s">
        <v>396</v>
      </c>
      <c r="B4" s="26" t="s">
        <v>395</v>
      </c>
      <c r="C4" s="26" t="s">
        <v>12</v>
      </c>
      <c r="D4" s="26" t="s">
        <v>13</v>
      </c>
      <c r="E4" s="27" t="str">
        <f>HYPERLINK("mailto:brucelaw@wightman.ca","brucelaw@wightman.ca")</f>
        <v>brucelaw@wightman.ca</v>
      </c>
      <c r="F4" s="25" t="s">
        <v>182</v>
      </c>
      <c r="G4" s="23" t="s">
        <v>183</v>
      </c>
      <c r="H4" s="23" t="s">
        <v>184</v>
      </c>
    </row>
    <row r="5" spans="1:8" ht="15.75" customHeight="1">
      <c r="A5" s="28" t="s">
        <v>360</v>
      </c>
      <c r="B5" s="28" t="s">
        <v>361</v>
      </c>
      <c r="C5" s="28" t="s">
        <v>14</v>
      </c>
      <c r="D5" s="29" t="s">
        <v>15</v>
      </c>
      <c r="E5" s="30" t="s">
        <v>343</v>
      </c>
      <c r="F5" s="25" t="s">
        <v>187</v>
      </c>
      <c r="G5" s="23" t="s">
        <v>188</v>
      </c>
      <c r="H5" s="23" t="s">
        <v>189</v>
      </c>
    </row>
    <row r="6" spans="1:8" ht="15.75" customHeight="1">
      <c r="A6" s="28" t="s">
        <v>16</v>
      </c>
      <c r="B6" s="28" t="s">
        <v>6</v>
      </c>
      <c r="C6" s="31" t="s">
        <v>362</v>
      </c>
      <c r="D6" s="28" t="s">
        <v>17</v>
      </c>
      <c r="E6" s="24" t="str">
        <f>HYPERLINK("mailto:aelliott@ccla-abcc.ca","aelliott@ccla-abcc.ca")</f>
        <v>aelliott@ccla-abcc.ca</v>
      </c>
      <c r="F6" s="25" t="s">
        <v>185</v>
      </c>
      <c r="G6" s="23" t="s">
        <v>186</v>
      </c>
      <c r="H6" s="23" t="s">
        <v>237</v>
      </c>
    </row>
    <row r="7" spans="1:8" ht="15.75" customHeight="1">
      <c r="A7" s="28" t="s">
        <v>18</v>
      </c>
      <c r="B7" s="28" t="s">
        <v>19</v>
      </c>
      <c r="C7" s="31" t="s">
        <v>362</v>
      </c>
      <c r="D7" s="28" t="s">
        <v>310</v>
      </c>
      <c r="E7" s="24" t="str">
        <f>HYPERLINK("mailto:Blauritzen@ccla-abcc.ca","Blauritzen@ccla-abcc.ca")</f>
        <v>Blauritzen@ccla-abcc.ca</v>
      </c>
      <c r="F7" s="25" t="s">
        <v>185</v>
      </c>
      <c r="G7" s="23" t="s">
        <v>186</v>
      </c>
      <c r="H7" s="23" t="s">
        <v>237</v>
      </c>
    </row>
    <row r="8" spans="1:8" ht="15.75" customHeight="1">
      <c r="A8" s="28" t="s">
        <v>20</v>
      </c>
      <c r="B8" s="28" t="s">
        <v>21</v>
      </c>
      <c r="C8" s="31" t="s">
        <v>362</v>
      </c>
      <c r="D8" s="28" t="s">
        <v>309</v>
      </c>
      <c r="E8" s="33" t="str">
        <f>HYPERLINK("mailto:jwalker@ccla-abcc.ca","jwalker@ccla-abcc.ca")</f>
        <v>jwalker@ccla-abcc.ca</v>
      </c>
      <c r="F8" s="25" t="s">
        <v>185</v>
      </c>
      <c r="G8" s="23" t="s">
        <v>186</v>
      </c>
      <c r="H8" s="23" t="s">
        <v>237</v>
      </c>
    </row>
    <row r="9" spans="1:256" ht="15.75" customHeight="1">
      <c r="A9" s="34" t="s">
        <v>413</v>
      </c>
      <c r="B9" s="28" t="s">
        <v>414</v>
      </c>
      <c r="C9" s="34" t="s">
        <v>22</v>
      </c>
      <c r="D9" s="28" t="s">
        <v>23</v>
      </c>
      <c r="E9" s="33" t="str">
        <f>HYPERLINK("mailto:dufferinlawyers@hotmail.ca","dufferinlawyers@hotmail.ca")</f>
        <v>dufferinlawyers@hotmail.ca</v>
      </c>
      <c r="F9" s="25" t="s">
        <v>190</v>
      </c>
      <c r="G9" s="23" t="s">
        <v>191</v>
      </c>
      <c r="H9" s="23" t="s">
        <v>192</v>
      </c>
      <c r="FA9" s="35"/>
      <c r="FB9" s="25"/>
      <c r="FC9" s="23"/>
      <c r="FD9" s="23"/>
      <c r="FE9" s="28"/>
      <c r="FF9" s="28"/>
      <c r="FG9" s="28"/>
      <c r="FH9" s="28"/>
      <c r="FI9" s="35"/>
      <c r="FJ9" s="25"/>
      <c r="FK9" s="23"/>
      <c r="FL9" s="23"/>
      <c r="FM9" s="28"/>
      <c r="FN9" s="28"/>
      <c r="FO9" s="28"/>
      <c r="FP9" s="28"/>
      <c r="FQ9" s="35"/>
      <c r="FR9" s="25"/>
      <c r="FS9" s="23"/>
      <c r="FT9" s="23"/>
      <c r="FU9" s="28"/>
      <c r="FV9" s="28"/>
      <c r="FW9" s="28"/>
      <c r="FX9" s="28"/>
      <c r="FY9" s="35"/>
      <c r="FZ9" s="25"/>
      <c r="GA9" s="23"/>
      <c r="GB9" s="23"/>
      <c r="GC9" s="28"/>
      <c r="GD9" s="28"/>
      <c r="GE9" s="28"/>
      <c r="GF9" s="28"/>
      <c r="GG9" s="35"/>
      <c r="GH9" s="25"/>
      <c r="GI9" s="23"/>
      <c r="GJ9" s="23"/>
      <c r="GK9" s="28"/>
      <c r="GL9" s="28"/>
      <c r="GM9" s="28"/>
      <c r="GN9" s="28"/>
      <c r="GO9" s="35"/>
      <c r="GP9" s="25"/>
      <c r="GQ9" s="23"/>
      <c r="GR9" s="23"/>
      <c r="GS9" s="28"/>
      <c r="GT9" s="28"/>
      <c r="GU9" s="28"/>
      <c r="GV9" s="28"/>
      <c r="GW9" s="35"/>
      <c r="GX9" s="25"/>
      <c r="GY9" s="23"/>
      <c r="GZ9" s="23"/>
      <c r="HA9" s="28"/>
      <c r="HB9" s="28"/>
      <c r="HC9" s="28"/>
      <c r="HD9" s="28"/>
      <c r="HE9" s="35"/>
      <c r="HF9" s="25"/>
      <c r="HG9" s="23"/>
      <c r="HH9" s="23"/>
      <c r="HI9" s="28"/>
      <c r="HJ9" s="28"/>
      <c r="HK9" s="28"/>
      <c r="HL9" s="28"/>
      <c r="HM9" s="35"/>
      <c r="HN9" s="25"/>
      <c r="HO9" s="23"/>
      <c r="HP9" s="23"/>
      <c r="HQ9" s="28"/>
      <c r="HR9" s="28"/>
      <c r="HS9" s="28"/>
      <c r="HT9" s="28"/>
      <c r="HU9" s="35"/>
      <c r="HV9" s="25"/>
      <c r="HW9" s="23"/>
      <c r="HX9" s="23"/>
      <c r="HY9" s="28"/>
      <c r="HZ9" s="28"/>
      <c r="IA9" s="28"/>
      <c r="IB9" s="28"/>
      <c r="IC9" s="35"/>
      <c r="ID9" s="25"/>
      <c r="IE9" s="23"/>
      <c r="IF9" s="23"/>
      <c r="IG9" s="28"/>
      <c r="IH9" s="28"/>
      <c r="II9" s="28"/>
      <c r="IJ9" s="28"/>
      <c r="IK9" s="35"/>
      <c r="IL9" s="25"/>
      <c r="IM9" s="23"/>
      <c r="IN9" s="23"/>
      <c r="IO9" s="28"/>
      <c r="IP9" s="28"/>
      <c r="IQ9" s="28"/>
      <c r="IR9" s="28"/>
      <c r="IS9" s="35"/>
      <c r="IT9" s="25"/>
      <c r="IU9" s="23"/>
      <c r="IV9" s="23"/>
    </row>
    <row r="10" spans="1:8" ht="15.75" customHeight="1">
      <c r="A10" s="28" t="s">
        <v>24</v>
      </c>
      <c r="B10" s="28" t="s">
        <v>25</v>
      </c>
      <c r="C10" s="28" t="s">
        <v>26</v>
      </c>
      <c r="D10" s="28" t="s">
        <v>27</v>
      </c>
      <c r="E10" s="33" t="str">
        <f>HYPERLINK("mailto:drlalaw@bellnet.ca","drlalaw@bellnet.ca")</f>
        <v>drlalaw@bellnet.ca</v>
      </c>
      <c r="F10" s="25" t="s">
        <v>193</v>
      </c>
      <c r="G10" s="23" t="s">
        <v>194</v>
      </c>
      <c r="H10" s="23" t="s">
        <v>195</v>
      </c>
    </row>
    <row r="11" spans="1:8" ht="15.75" customHeight="1">
      <c r="A11" s="28" t="s">
        <v>328</v>
      </c>
      <c r="B11" s="28" t="s">
        <v>329</v>
      </c>
      <c r="C11" s="28" t="s">
        <v>26</v>
      </c>
      <c r="D11" s="28" t="s">
        <v>27</v>
      </c>
      <c r="E11" s="36" t="s">
        <v>371</v>
      </c>
      <c r="F11" s="25" t="s">
        <v>193</v>
      </c>
      <c r="G11" s="23" t="s">
        <v>194</v>
      </c>
      <c r="H11" s="23" t="s">
        <v>195</v>
      </c>
    </row>
    <row r="12" spans="1:8" ht="15.75" customHeight="1">
      <c r="A12" s="28" t="s">
        <v>394</v>
      </c>
      <c r="B12" s="28" t="s">
        <v>49</v>
      </c>
      <c r="C12" s="28" t="s">
        <v>28</v>
      </c>
      <c r="D12" s="28" t="s">
        <v>29</v>
      </c>
      <c r="E12" s="30" t="s">
        <v>412</v>
      </c>
      <c r="F12" s="25" t="s">
        <v>313</v>
      </c>
      <c r="G12" s="23" t="s">
        <v>196</v>
      </c>
      <c r="H12" s="23" t="s">
        <v>197</v>
      </c>
    </row>
    <row r="13" spans="1:8" ht="15.75" customHeight="1">
      <c r="A13" s="28" t="s">
        <v>30</v>
      </c>
      <c r="B13" s="28" t="s">
        <v>31</v>
      </c>
      <c r="C13" s="28" t="s">
        <v>32</v>
      </c>
      <c r="D13" s="28" t="s">
        <v>33</v>
      </c>
      <c r="E13" s="33" t="s">
        <v>323</v>
      </c>
      <c r="F13" s="25" t="s">
        <v>198</v>
      </c>
      <c r="G13" s="23" t="s">
        <v>199</v>
      </c>
      <c r="H13" s="23" t="s">
        <v>200</v>
      </c>
    </row>
    <row r="14" spans="1:8" ht="15.75" customHeight="1">
      <c r="A14" s="28" t="s">
        <v>34</v>
      </c>
      <c r="B14" s="28" t="s">
        <v>35</v>
      </c>
      <c r="C14" s="28" t="s">
        <v>32</v>
      </c>
      <c r="D14" s="28" t="s">
        <v>33</v>
      </c>
      <c r="E14" s="33" t="str">
        <f>HYPERLINK("mailto:essexlaw@mnsi.net","essexlaw@mnsi.net")</f>
        <v>essexlaw@mnsi.net</v>
      </c>
      <c r="F14" s="25" t="s">
        <v>198</v>
      </c>
      <c r="G14" s="23" t="s">
        <v>199</v>
      </c>
      <c r="H14" s="23" t="s">
        <v>200</v>
      </c>
    </row>
    <row r="15" spans="1:8" ht="15.75" customHeight="1">
      <c r="A15" s="28" t="s">
        <v>36</v>
      </c>
      <c r="B15" s="28" t="s">
        <v>37</v>
      </c>
      <c r="C15" s="28" t="s">
        <v>32</v>
      </c>
      <c r="D15" s="28" t="s">
        <v>33</v>
      </c>
      <c r="E15" s="33" t="str">
        <f>HYPERLINK("mailto:kvranjes@lawontario.ca","kvranjes@lawontario.ca")</f>
        <v>kvranjes@lawontario.ca</v>
      </c>
      <c r="F15" s="25" t="s">
        <v>198</v>
      </c>
      <c r="G15" s="23" t="s">
        <v>199</v>
      </c>
      <c r="H15" s="23" t="s">
        <v>200</v>
      </c>
    </row>
    <row r="16" spans="1:8" ht="15.75" customHeight="1">
      <c r="A16" s="28" t="s">
        <v>38</v>
      </c>
      <c r="B16" s="28" t="s">
        <v>39</v>
      </c>
      <c r="C16" s="28" t="s">
        <v>40</v>
      </c>
      <c r="D16" s="28" t="s">
        <v>41</v>
      </c>
      <c r="E16" s="33" t="str">
        <f>HYPERLINK("mailto:library@cfla.on.ca","library@cfla.on.ca")</f>
        <v>library@cfla.on.ca</v>
      </c>
      <c r="F16" s="25" t="s">
        <v>201</v>
      </c>
      <c r="G16" s="23" t="s">
        <v>202</v>
      </c>
      <c r="H16" s="23" t="s">
        <v>203</v>
      </c>
    </row>
    <row r="17" spans="1:8" ht="15.75" customHeight="1">
      <c r="A17" s="28" t="s">
        <v>42</v>
      </c>
      <c r="B17" s="28" t="s">
        <v>43</v>
      </c>
      <c r="C17" s="28" t="s">
        <v>44</v>
      </c>
      <c r="D17" s="28" t="s">
        <v>45</v>
      </c>
      <c r="E17" s="33" t="str">
        <f>HYPERLINK("mailto:greylawlibrary@gmail.com","greylawlibrary@gmail.com")</f>
        <v>greylawlibrary@gmail.com</v>
      </c>
      <c r="F17" s="25" t="s">
        <v>204</v>
      </c>
      <c r="G17" s="23" t="s">
        <v>205</v>
      </c>
      <c r="H17" s="23" t="s">
        <v>206</v>
      </c>
    </row>
    <row r="18" spans="1:8" ht="15.75" customHeight="1">
      <c r="A18" s="28" t="s">
        <v>157</v>
      </c>
      <c r="B18" s="28" t="s">
        <v>46</v>
      </c>
      <c r="C18" s="28" t="s">
        <v>47</v>
      </c>
      <c r="D18" s="28" t="s">
        <v>48</v>
      </c>
      <c r="E18" s="30" t="s">
        <v>165</v>
      </c>
      <c r="F18" s="25" t="s">
        <v>207</v>
      </c>
      <c r="G18" s="23" t="s">
        <v>208</v>
      </c>
      <c r="H18" s="23" t="s">
        <v>314</v>
      </c>
    </row>
    <row r="19" spans="1:8" ht="15.75" customHeight="1">
      <c r="A19" s="28" t="s">
        <v>319</v>
      </c>
      <c r="B19" s="28" t="s">
        <v>49</v>
      </c>
      <c r="C19" s="28" t="s">
        <v>50</v>
      </c>
      <c r="D19" s="28" t="s">
        <v>51</v>
      </c>
      <c r="E19" s="30" t="s">
        <v>305</v>
      </c>
      <c r="F19" s="25" t="s">
        <v>209</v>
      </c>
      <c r="G19" s="23" t="s">
        <v>210</v>
      </c>
      <c r="H19" s="23" t="s">
        <v>211</v>
      </c>
    </row>
    <row r="20" spans="1:8" ht="15.75" customHeight="1">
      <c r="A20" s="28" t="s">
        <v>392</v>
      </c>
      <c r="B20" s="28" t="s">
        <v>393</v>
      </c>
      <c r="C20" s="28" t="s">
        <v>50</v>
      </c>
      <c r="D20" s="28" t="s">
        <v>51</v>
      </c>
      <c r="E20" s="30" t="s">
        <v>305</v>
      </c>
      <c r="F20" s="25" t="s">
        <v>209</v>
      </c>
      <c r="G20" s="23" t="s">
        <v>210</v>
      </c>
      <c r="H20" s="23" t="s">
        <v>211</v>
      </c>
    </row>
    <row r="21" spans="1:8" ht="15.75" customHeight="1">
      <c r="A21" s="28" t="s">
        <v>346</v>
      </c>
      <c r="B21" s="28" t="s">
        <v>347</v>
      </c>
      <c r="C21" s="28" t="s">
        <v>52</v>
      </c>
      <c r="D21" s="28" t="s">
        <v>53</v>
      </c>
      <c r="E21" s="30" t="s">
        <v>348</v>
      </c>
      <c r="F21" s="25" t="s">
        <v>212</v>
      </c>
      <c r="G21" s="23" t="s">
        <v>213</v>
      </c>
      <c r="H21" s="23" t="s">
        <v>214</v>
      </c>
    </row>
    <row r="22" spans="1:8" ht="15.75" customHeight="1">
      <c r="A22" s="28" t="s">
        <v>356</v>
      </c>
      <c r="B22" s="28" t="s">
        <v>357</v>
      </c>
      <c r="C22" s="28" t="s">
        <v>52</v>
      </c>
      <c r="D22" s="28" t="s">
        <v>53</v>
      </c>
      <c r="E22" s="38" t="s">
        <v>358</v>
      </c>
      <c r="F22" s="25" t="s">
        <v>212</v>
      </c>
      <c r="G22" s="23" t="s">
        <v>213</v>
      </c>
      <c r="H22" s="23" t="s">
        <v>214</v>
      </c>
    </row>
    <row r="23" spans="1:8" ht="15.75" customHeight="1">
      <c r="A23" s="28" t="s">
        <v>407</v>
      </c>
      <c r="B23" s="28" t="s">
        <v>62</v>
      </c>
      <c r="C23" s="28" t="s">
        <v>52</v>
      </c>
      <c r="D23" s="28" t="s">
        <v>53</v>
      </c>
      <c r="E23" s="66" t="s">
        <v>349</v>
      </c>
      <c r="F23" s="25" t="s">
        <v>212</v>
      </c>
      <c r="G23" s="23" t="s">
        <v>213</v>
      </c>
      <c r="H23" s="23" t="s">
        <v>214</v>
      </c>
    </row>
    <row r="24" spans="1:8" ht="15.75" customHeight="1">
      <c r="A24" s="28" t="s">
        <v>54</v>
      </c>
      <c r="B24" s="28" t="s">
        <v>55</v>
      </c>
      <c r="C24" s="28" t="s">
        <v>355</v>
      </c>
      <c r="D24" s="28" t="s">
        <v>56</v>
      </c>
      <c r="E24" s="33" t="str">
        <f>HYPERLINK("mailto:hcla@on.aibn.com","hcla@on.aibn.com")</f>
        <v>hcla@on.aibn.com</v>
      </c>
      <c r="F24" s="25" t="s">
        <v>215</v>
      </c>
      <c r="G24" s="23" t="s">
        <v>216</v>
      </c>
      <c r="H24" s="23" t="s">
        <v>217</v>
      </c>
    </row>
    <row r="25" spans="1:8" ht="15.75" customHeight="1">
      <c r="A25" s="28" t="s">
        <v>57</v>
      </c>
      <c r="B25" s="28" t="s">
        <v>58</v>
      </c>
      <c r="C25" s="28" t="s">
        <v>59</v>
      </c>
      <c r="D25" s="28" t="s">
        <v>60</v>
      </c>
      <c r="E25" s="33" t="str">
        <f>HYPERLINK("mailto:huronlaw@hurontel.on.ca","huronlaw@hurontel.on.ca")</f>
        <v>huronlaw@hurontel.on.ca</v>
      </c>
      <c r="F25" s="25" t="s">
        <v>218</v>
      </c>
      <c r="G25" s="23" t="s">
        <v>219</v>
      </c>
      <c r="H25" s="23" t="s">
        <v>220</v>
      </c>
    </row>
    <row r="26" spans="1:8" ht="18" customHeight="1">
      <c r="A26" s="28" t="s">
        <v>61</v>
      </c>
      <c r="B26" s="28" t="s">
        <v>62</v>
      </c>
      <c r="C26" s="28" t="s">
        <v>63</v>
      </c>
      <c r="D26" s="28" t="s">
        <v>64</v>
      </c>
      <c r="E26" s="33" t="str">
        <f>HYPERLINK("mailto:lawlib@kmts.ca","lawlib@kmts.ca")</f>
        <v>lawlib@kmts.ca</v>
      </c>
      <c r="F26" s="25" t="s">
        <v>221</v>
      </c>
      <c r="G26" s="23" t="s">
        <v>222</v>
      </c>
      <c r="H26" s="23" t="s">
        <v>223</v>
      </c>
    </row>
    <row r="27" spans="1:8" ht="18" customHeight="1">
      <c r="A27" s="28" t="s">
        <v>65</v>
      </c>
      <c r="B27" s="28" t="s">
        <v>49</v>
      </c>
      <c r="C27" s="28" t="s">
        <v>66</v>
      </c>
      <c r="D27" s="28" t="s">
        <v>67</v>
      </c>
      <c r="E27" s="33" t="str">
        <f>HYPERLINK("mailto:kentlaw@ciaccess.com","kentlaw@ciaccess.com")</f>
        <v>kentlaw@ciaccess.com</v>
      </c>
      <c r="F27" s="25" t="s">
        <v>224</v>
      </c>
      <c r="G27" s="23" t="s">
        <v>225</v>
      </c>
      <c r="H27" s="23" t="s">
        <v>226</v>
      </c>
    </row>
    <row r="28" spans="1:8" ht="15.75" customHeight="1">
      <c r="A28" s="28" t="s">
        <v>68</v>
      </c>
      <c r="B28" s="28" t="s">
        <v>69</v>
      </c>
      <c r="C28" s="28" t="s">
        <v>70</v>
      </c>
      <c r="D28" s="28" t="s">
        <v>71</v>
      </c>
      <c r="E28" s="33" t="str">
        <f>HYPERLINK("mailto:lambtonlaw@bellnet.ca","lambtonlaw@bellnet.ca")</f>
        <v>lambtonlaw@bellnet.ca</v>
      </c>
      <c r="F28" s="25" t="s">
        <v>227</v>
      </c>
      <c r="G28" s="23" t="s">
        <v>228</v>
      </c>
      <c r="H28" s="23" t="s">
        <v>229</v>
      </c>
    </row>
    <row r="29" spans="1:8" ht="15.75" customHeight="1">
      <c r="A29" s="28" t="s">
        <v>320</v>
      </c>
      <c r="B29" s="28" t="s">
        <v>321</v>
      </c>
      <c r="C29" s="28" t="s">
        <v>72</v>
      </c>
      <c r="D29" s="28" t="s">
        <v>73</v>
      </c>
      <c r="E29" s="33" t="str">
        <f>HYPERLINK("mailto:colla@bellnet.ca","colla@bellnet.ca")</f>
        <v>colla@bellnet.ca</v>
      </c>
      <c r="F29" s="25" t="s">
        <v>230</v>
      </c>
      <c r="G29" s="23" t="s">
        <v>231</v>
      </c>
      <c r="H29" s="23" t="s">
        <v>231</v>
      </c>
    </row>
    <row r="30" spans="1:8" ht="15.75" customHeight="1">
      <c r="A30" s="28" t="s">
        <v>74</v>
      </c>
      <c r="B30" s="28" t="s">
        <v>75</v>
      </c>
      <c r="C30" s="28" t="s">
        <v>76</v>
      </c>
      <c r="D30" s="28" t="s">
        <v>77</v>
      </c>
      <c r="E30" s="33" t="str">
        <f>HYPERLINK("mailto:lawlibrary@bellnet.ca","lawlibrary@bellnet.ca")</f>
        <v>lawlibrary@bellnet.ca</v>
      </c>
      <c r="F30" s="25" t="s">
        <v>232</v>
      </c>
      <c r="G30" s="23" t="s">
        <v>233</v>
      </c>
      <c r="H30" s="23" t="s">
        <v>234</v>
      </c>
    </row>
    <row r="31" spans="1:8" ht="24" customHeight="1">
      <c r="A31" s="28" t="s">
        <v>403</v>
      </c>
      <c r="B31" s="28" t="s">
        <v>402</v>
      </c>
      <c r="C31" s="28" t="s">
        <v>408</v>
      </c>
      <c r="D31" s="28" t="s">
        <v>79</v>
      </c>
      <c r="E31" s="38" t="s">
        <v>376</v>
      </c>
      <c r="F31" s="25" t="s">
        <v>235</v>
      </c>
      <c r="G31" s="25" t="s">
        <v>236</v>
      </c>
      <c r="H31" s="23" t="s">
        <v>237</v>
      </c>
    </row>
    <row r="32" spans="1:8" ht="15.75" customHeight="1">
      <c r="A32" s="28" t="s">
        <v>80</v>
      </c>
      <c r="B32" s="28" t="s">
        <v>81</v>
      </c>
      <c r="C32" s="28" t="s">
        <v>82</v>
      </c>
      <c r="D32" s="28" t="s">
        <v>83</v>
      </c>
      <c r="E32" s="33" t="str">
        <f>HYPERLINK("mailto:library@thelcla.ca","library@thelcla.ca")</f>
        <v>library@thelcla.ca</v>
      </c>
      <c r="F32" s="25" t="s">
        <v>363</v>
      </c>
      <c r="G32" s="23" t="s">
        <v>238</v>
      </c>
      <c r="H32" s="23" t="s">
        <v>239</v>
      </c>
    </row>
    <row r="33" spans="1:8" ht="15.75" customHeight="1">
      <c r="A33" s="28" t="s">
        <v>16</v>
      </c>
      <c r="B33" s="28" t="s">
        <v>84</v>
      </c>
      <c r="C33" s="28" t="s">
        <v>82</v>
      </c>
      <c r="D33" s="28" t="s">
        <v>83</v>
      </c>
      <c r="E33" s="33" t="str">
        <f>HYPERLINK("mailto:library@thelcla.ca","library@thelcla.ca")</f>
        <v>library@thelcla.ca</v>
      </c>
      <c r="F33" s="25" t="s">
        <v>363</v>
      </c>
      <c r="G33" s="23" t="s">
        <v>238</v>
      </c>
      <c r="H33" s="23" t="s">
        <v>239</v>
      </c>
    </row>
    <row r="34" spans="1:8" ht="15.75" customHeight="1">
      <c r="A34" s="28" t="s">
        <v>87</v>
      </c>
      <c r="B34" s="28" t="s">
        <v>88</v>
      </c>
      <c r="C34" s="28" t="s">
        <v>85</v>
      </c>
      <c r="D34" s="28" t="s">
        <v>86</v>
      </c>
      <c r="E34" s="30" t="s">
        <v>167</v>
      </c>
      <c r="F34" s="25" t="s">
        <v>240</v>
      </c>
      <c r="G34" s="23" t="s">
        <v>241</v>
      </c>
      <c r="H34" s="23" t="s">
        <v>242</v>
      </c>
    </row>
    <row r="35" spans="1:8" ht="15.75" customHeight="1">
      <c r="A35" s="28" t="s">
        <v>99</v>
      </c>
      <c r="B35" s="28" t="s">
        <v>100</v>
      </c>
      <c r="C35" s="28" t="s">
        <v>85</v>
      </c>
      <c r="D35" s="28" t="s">
        <v>86</v>
      </c>
      <c r="E35" s="30" t="s">
        <v>167</v>
      </c>
      <c r="F35" s="25" t="s">
        <v>240</v>
      </c>
      <c r="G35" s="23" t="s">
        <v>241</v>
      </c>
      <c r="H35" s="23" t="s">
        <v>242</v>
      </c>
    </row>
    <row r="36" spans="1:8" ht="15.75" customHeight="1">
      <c r="A36" s="28" t="s">
        <v>89</v>
      </c>
      <c r="B36" s="28" t="s">
        <v>90</v>
      </c>
      <c r="C36" s="28" t="s">
        <v>91</v>
      </c>
      <c r="D36" s="28" t="s">
        <v>92</v>
      </c>
      <c r="E36" s="30" t="s">
        <v>327</v>
      </c>
      <c r="F36" s="25" t="s">
        <v>243</v>
      </c>
      <c r="G36" s="23" t="s">
        <v>244</v>
      </c>
      <c r="H36" s="23" t="s">
        <v>245</v>
      </c>
    </row>
    <row r="37" spans="1:8" ht="15.75" customHeight="1">
      <c r="A37" s="28" t="s">
        <v>388</v>
      </c>
      <c r="B37" s="28" t="s">
        <v>389</v>
      </c>
      <c r="C37" s="34" t="s">
        <v>93</v>
      </c>
      <c r="D37" s="28" t="s">
        <v>94</v>
      </c>
      <c r="E37" s="33" t="str">
        <f>HYPERLINK("mailto:nipilaws@onlink.net","nipilaws@onlink.net")</f>
        <v>nipilaws@onlink.net</v>
      </c>
      <c r="F37" s="25" t="s">
        <v>364</v>
      </c>
      <c r="G37" s="23" t="s">
        <v>246</v>
      </c>
      <c r="H37" s="23" t="s">
        <v>247</v>
      </c>
    </row>
    <row r="38" spans="1:8" ht="15.75" customHeight="1">
      <c r="A38" s="28" t="s">
        <v>157</v>
      </c>
      <c r="B38" s="28" t="s">
        <v>46</v>
      </c>
      <c r="C38" s="39" t="s">
        <v>95</v>
      </c>
      <c r="D38" s="40" t="s">
        <v>96</v>
      </c>
      <c r="E38" s="41" t="s">
        <v>171</v>
      </c>
      <c r="F38" s="25" t="s">
        <v>304</v>
      </c>
      <c r="G38" s="23" t="s">
        <v>248</v>
      </c>
      <c r="H38" s="23" t="s">
        <v>249</v>
      </c>
    </row>
    <row r="39" spans="1:8" ht="15.75" customHeight="1">
      <c r="A39" s="28" t="s">
        <v>159</v>
      </c>
      <c r="B39" s="28" t="s">
        <v>158</v>
      </c>
      <c r="C39" s="28" t="s">
        <v>97</v>
      </c>
      <c r="D39" s="26" t="s">
        <v>98</v>
      </c>
      <c r="E39" s="33" t="str">
        <f>HYPERLINK("mailto:ncla@bellnet.ca","ncla@bellnet.ca")</f>
        <v>ncla@bellnet.ca</v>
      </c>
      <c r="F39" s="25" t="s">
        <v>250</v>
      </c>
      <c r="G39" s="23" t="s">
        <v>251</v>
      </c>
      <c r="H39" s="23" t="s">
        <v>252</v>
      </c>
    </row>
    <row r="40" spans="1:8" ht="15.75" customHeight="1">
      <c r="A40" s="28" t="s">
        <v>311</v>
      </c>
      <c r="B40" s="28" t="s">
        <v>312</v>
      </c>
      <c r="C40" s="28" t="s">
        <v>101</v>
      </c>
      <c r="D40" s="28" t="s">
        <v>102</v>
      </c>
      <c r="E40" s="30" t="s">
        <v>325</v>
      </c>
      <c r="F40" s="25" t="s">
        <v>253</v>
      </c>
      <c r="G40" s="23" t="s">
        <v>254</v>
      </c>
      <c r="H40" s="23" t="s">
        <v>255</v>
      </c>
    </row>
    <row r="41" spans="1:8" ht="15.75" customHeight="1">
      <c r="A41" s="28" t="s">
        <v>89</v>
      </c>
      <c r="B41" s="28" t="s">
        <v>90</v>
      </c>
      <c r="C41" s="28" t="s">
        <v>103</v>
      </c>
      <c r="D41" s="28" t="s">
        <v>104</v>
      </c>
      <c r="E41" s="30" t="s">
        <v>326</v>
      </c>
      <c r="F41" s="25" t="s">
        <v>256</v>
      </c>
      <c r="G41" s="23" t="s">
        <v>257</v>
      </c>
      <c r="H41" s="23" t="s">
        <v>258</v>
      </c>
    </row>
    <row r="42" spans="1:8" ht="15.75" customHeight="1">
      <c r="A42" s="28" t="s">
        <v>168</v>
      </c>
      <c r="B42" s="28" t="s">
        <v>161</v>
      </c>
      <c r="C42" s="28" t="s">
        <v>105</v>
      </c>
      <c r="D42" s="28" t="s">
        <v>106</v>
      </c>
      <c r="E42" s="37" t="s">
        <v>166</v>
      </c>
      <c r="F42" s="25" t="s">
        <v>259</v>
      </c>
      <c r="G42" s="23" t="s">
        <v>260</v>
      </c>
      <c r="H42" s="23" t="s">
        <v>261</v>
      </c>
    </row>
    <row r="43" spans="1:8" ht="15.75" customHeight="1">
      <c r="A43" s="28" t="s">
        <v>344</v>
      </c>
      <c r="B43" s="28" t="s">
        <v>330</v>
      </c>
      <c r="C43" s="28" t="s">
        <v>105</v>
      </c>
      <c r="D43" s="28" t="s">
        <v>106</v>
      </c>
      <c r="E43" s="30" t="s">
        <v>160</v>
      </c>
      <c r="F43" s="25" t="s">
        <v>259</v>
      </c>
      <c r="G43" s="23" t="s">
        <v>260</v>
      </c>
      <c r="H43" s="23" t="s">
        <v>261</v>
      </c>
    </row>
    <row r="44" spans="1:8" ht="15.75" customHeight="1">
      <c r="A44" s="28" t="s">
        <v>377</v>
      </c>
      <c r="B44" s="28" t="s">
        <v>378</v>
      </c>
      <c r="C44" s="28" t="s">
        <v>105</v>
      </c>
      <c r="D44" s="28" t="s">
        <v>106</v>
      </c>
      <c r="E44" s="32" t="s">
        <v>379</v>
      </c>
      <c r="F44" s="25" t="s">
        <v>259</v>
      </c>
      <c r="G44" s="23" t="s">
        <v>260</v>
      </c>
      <c r="H44" s="23" t="s">
        <v>261</v>
      </c>
    </row>
    <row r="45" spans="1:8" ht="15.75" customHeight="1">
      <c r="A45" s="28" t="s">
        <v>359</v>
      </c>
      <c r="B45" s="28" t="s">
        <v>337</v>
      </c>
      <c r="C45" s="28" t="s">
        <v>108</v>
      </c>
      <c r="D45" s="28" t="s">
        <v>109</v>
      </c>
      <c r="E45" s="33" t="s">
        <v>110</v>
      </c>
      <c r="F45" s="25" t="s">
        <v>262</v>
      </c>
      <c r="G45" s="23" t="s">
        <v>263</v>
      </c>
      <c r="H45" s="23" t="s">
        <v>264</v>
      </c>
    </row>
    <row r="46" spans="1:8" ht="15" customHeight="1">
      <c r="A46" s="28" t="s">
        <v>306</v>
      </c>
      <c r="B46" s="28" t="s">
        <v>307</v>
      </c>
      <c r="C46" s="28" t="s">
        <v>111</v>
      </c>
      <c r="D46" s="28" t="s">
        <v>112</v>
      </c>
      <c r="E46" s="33" t="str">
        <f>HYPERLINK("mailto:library@peterboroughlaw.org","library@peterboroughlaw.org")</f>
        <v>library@peterboroughlaw.org</v>
      </c>
      <c r="F46" s="25" t="s">
        <v>265</v>
      </c>
      <c r="G46" s="23" t="s">
        <v>266</v>
      </c>
      <c r="H46" s="23" t="s">
        <v>267</v>
      </c>
    </row>
    <row r="47" spans="1:8" ht="15.75" customHeight="1">
      <c r="A47" s="28" t="s">
        <v>113</v>
      </c>
      <c r="B47" s="28" t="s">
        <v>69</v>
      </c>
      <c r="C47" s="28" t="s">
        <v>114</v>
      </c>
      <c r="D47" s="29" t="s">
        <v>398</v>
      </c>
      <c r="E47" s="52" t="str">
        <f>HYPERLINK("mailto:prescott.law@bellnet.ca","prescott.law@bellnet.ca")</f>
        <v>prescott.law@bellnet.ca</v>
      </c>
      <c r="F47" s="25" t="s">
        <v>268</v>
      </c>
      <c r="G47" s="23" t="s">
        <v>269</v>
      </c>
      <c r="H47" s="23" t="s">
        <v>270</v>
      </c>
    </row>
    <row r="48" spans="1:8" ht="15.75" customHeight="1">
      <c r="A48" s="28" t="s">
        <v>116</v>
      </c>
      <c r="B48" s="28" t="s">
        <v>107</v>
      </c>
      <c r="C48" s="28" t="s">
        <v>117</v>
      </c>
      <c r="D48" s="29" t="s">
        <v>399</v>
      </c>
      <c r="E48" s="33" t="str">
        <f>HYPERLINK("mailto:rrla@bellnet.ca","rrla@bellnet.ca")</f>
        <v>rrla@bellnet.ca</v>
      </c>
      <c r="F48" s="25" t="s">
        <v>271</v>
      </c>
      <c r="G48" s="23" t="s">
        <v>272</v>
      </c>
      <c r="H48" s="23" t="s">
        <v>273</v>
      </c>
    </row>
    <row r="49" spans="1:8" ht="15.75" customHeight="1">
      <c r="A49" s="28" t="s">
        <v>333</v>
      </c>
      <c r="B49" s="28" t="s">
        <v>332</v>
      </c>
      <c r="C49" s="28" t="s">
        <v>118</v>
      </c>
      <c r="D49" s="28" t="s">
        <v>119</v>
      </c>
      <c r="E49" s="30" t="s">
        <v>372</v>
      </c>
      <c r="F49" s="25" t="s">
        <v>274</v>
      </c>
      <c r="G49" s="23" t="s">
        <v>275</v>
      </c>
      <c r="H49" s="23" t="s">
        <v>276</v>
      </c>
    </row>
    <row r="50" spans="1:8" ht="15.75" customHeight="1">
      <c r="A50" s="28" t="s">
        <v>400</v>
      </c>
      <c r="B50" s="28" t="s">
        <v>307</v>
      </c>
      <c r="C50" s="28" t="s">
        <v>118</v>
      </c>
      <c r="D50" s="28" t="s">
        <v>119</v>
      </c>
      <c r="E50" s="74" t="s">
        <v>401</v>
      </c>
      <c r="F50" s="25" t="s">
        <v>274</v>
      </c>
      <c r="G50" s="23" t="s">
        <v>275</v>
      </c>
      <c r="H50" s="23" t="s">
        <v>276</v>
      </c>
    </row>
    <row r="51" spans="1:8" ht="15.75" customHeight="1">
      <c r="A51" s="28" t="s">
        <v>383</v>
      </c>
      <c r="B51" s="28" t="s">
        <v>384</v>
      </c>
      <c r="C51" s="28" t="s">
        <v>120</v>
      </c>
      <c r="D51" s="28" t="s">
        <v>121</v>
      </c>
      <c r="E51" s="38" t="s">
        <v>385</v>
      </c>
      <c r="F51" s="25" t="s">
        <v>365</v>
      </c>
      <c r="G51" s="23" t="s">
        <v>277</v>
      </c>
      <c r="H51" s="23" t="s">
        <v>278</v>
      </c>
    </row>
    <row r="52" spans="1:8" ht="15.75" customHeight="1">
      <c r="A52" s="28" t="s">
        <v>373</v>
      </c>
      <c r="B52" s="28" t="s">
        <v>374</v>
      </c>
      <c r="C52" s="31" t="s">
        <v>122</v>
      </c>
      <c r="D52" s="28" t="s">
        <v>123</v>
      </c>
      <c r="E52" s="42" t="s">
        <v>342</v>
      </c>
      <c r="F52" s="25" t="s">
        <v>279</v>
      </c>
      <c r="G52" s="23" t="s">
        <v>280</v>
      </c>
      <c r="H52" s="23" t="s">
        <v>281</v>
      </c>
    </row>
    <row r="53" spans="1:8" ht="15.75" customHeight="1">
      <c r="A53" s="28" t="s">
        <v>380</v>
      </c>
      <c r="B53" s="28" t="s">
        <v>381</v>
      </c>
      <c r="C53" s="28" t="s">
        <v>124</v>
      </c>
      <c r="D53" s="28" t="s">
        <v>125</v>
      </c>
      <c r="E53" s="38" t="s">
        <v>382</v>
      </c>
      <c r="F53" s="25" t="s">
        <v>282</v>
      </c>
      <c r="G53" s="23" t="s">
        <v>283</v>
      </c>
      <c r="H53" s="23" t="s">
        <v>284</v>
      </c>
    </row>
    <row r="54" spans="1:8" ht="15.75" customHeight="1">
      <c r="A54" s="28" t="s">
        <v>390</v>
      </c>
      <c r="B54" s="28" t="s">
        <v>391</v>
      </c>
      <c r="C54" s="28" t="s">
        <v>126</v>
      </c>
      <c r="D54" s="28" t="s">
        <v>127</v>
      </c>
      <c r="E54" s="38" t="s">
        <v>341</v>
      </c>
      <c r="F54" s="22" t="s">
        <v>338</v>
      </c>
      <c r="G54" s="23" t="s">
        <v>339</v>
      </c>
      <c r="H54" s="23" t="s">
        <v>340</v>
      </c>
    </row>
    <row r="55" spans="1:8" ht="15.75" customHeight="1">
      <c r="A55" s="28" t="s">
        <v>128</v>
      </c>
      <c r="B55" s="28" t="s">
        <v>129</v>
      </c>
      <c r="C55" s="28" t="s">
        <v>130</v>
      </c>
      <c r="D55" s="28" t="s">
        <v>131</v>
      </c>
      <c r="E55" s="30" t="s">
        <v>354</v>
      </c>
      <c r="F55" s="25" t="s">
        <v>285</v>
      </c>
      <c r="G55" s="23" t="s">
        <v>286</v>
      </c>
      <c r="H55" s="23" t="s">
        <v>287</v>
      </c>
    </row>
    <row r="56" spans="1:8" ht="15.75" customHeight="1">
      <c r="A56" s="28" t="s">
        <v>163</v>
      </c>
      <c r="B56" s="28" t="s">
        <v>164</v>
      </c>
      <c r="C56" s="28" t="s">
        <v>130</v>
      </c>
      <c r="D56" s="28" t="s">
        <v>131</v>
      </c>
      <c r="E56" s="30" t="s">
        <v>354</v>
      </c>
      <c r="F56" s="25" t="s">
        <v>285</v>
      </c>
      <c r="G56" s="23" t="s">
        <v>286</v>
      </c>
      <c r="H56" s="23" t="s">
        <v>287</v>
      </c>
    </row>
    <row r="57" spans="1:8" ht="15.75" customHeight="1">
      <c r="A57" s="28" t="s">
        <v>133</v>
      </c>
      <c r="B57" s="28" t="s">
        <v>134</v>
      </c>
      <c r="C57" s="28" t="s">
        <v>132</v>
      </c>
      <c r="D57" s="69" t="s">
        <v>387</v>
      </c>
      <c r="E57" s="33" t="str">
        <f>HYPERLINK("mailto:aliu@tlaonline.ca","aliu@tlaonline.ca")</f>
        <v>aliu@tlaonline.ca</v>
      </c>
      <c r="F57" s="25" t="s">
        <v>366</v>
      </c>
      <c r="G57" s="46" t="s">
        <v>368</v>
      </c>
      <c r="H57" s="23" t="s">
        <v>288</v>
      </c>
    </row>
    <row r="58" spans="1:8" ht="15.75" customHeight="1">
      <c r="A58" s="28" t="s">
        <v>135</v>
      </c>
      <c r="B58" s="28" t="s">
        <v>136</v>
      </c>
      <c r="C58" s="28" t="s">
        <v>132</v>
      </c>
      <c r="D58" s="69" t="s">
        <v>387</v>
      </c>
      <c r="E58" s="33" t="str">
        <f>HYPERLINK("mailto:jrataiclang@tlaonline.ca","jrataiclang@tlaonline.ca")</f>
        <v>jrataiclang@tlaonline.ca</v>
      </c>
      <c r="F58" s="25" t="s">
        <v>366</v>
      </c>
      <c r="G58" s="46" t="s">
        <v>367</v>
      </c>
      <c r="H58" s="23" t="s">
        <v>288</v>
      </c>
    </row>
    <row r="59" spans="1:8" ht="15.75" customHeight="1">
      <c r="A59" s="28" t="s">
        <v>352</v>
      </c>
      <c r="B59" s="28" t="s">
        <v>353</v>
      </c>
      <c r="C59" s="28" t="s">
        <v>132</v>
      </c>
      <c r="D59" s="69" t="s">
        <v>387</v>
      </c>
      <c r="E59" s="38" t="s">
        <v>351</v>
      </c>
      <c r="F59" s="25" t="s">
        <v>366</v>
      </c>
      <c r="G59" s="46" t="s">
        <v>369</v>
      </c>
      <c r="H59" s="23" t="s">
        <v>288</v>
      </c>
    </row>
    <row r="60" spans="1:8" ht="15.75" customHeight="1">
      <c r="A60" s="28" t="s">
        <v>137</v>
      </c>
      <c r="B60" s="28" t="s">
        <v>138</v>
      </c>
      <c r="C60" s="28" t="s">
        <v>132</v>
      </c>
      <c r="D60" s="69" t="s">
        <v>387</v>
      </c>
      <c r="E60" s="33" t="str">
        <f>HYPERLINK("mailto:lzardo@tlaonline.ca","lzardo@tlaonline.ca")</f>
        <v>lzardo@tlaonline.ca</v>
      </c>
      <c r="F60" s="25" t="s">
        <v>366</v>
      </c>
      <c r="G60" s="46" t="s">
        <v>370</v>
      </c>
      <c r="H60" s="23" t="s">
        <v>288</v>
      </c>
    </row>
    <row r="61" spans="1:8" ht="15.75" customHeight="1">
      <c r="A61" s="28" t="s">
        <v>139</v>
      </c>
      <c r="B61" s="28" t="s">
        <v>140</v>
      </c>
      <c r="C61" s="28" t="s">
        <v>141</v>
      </c>
      <c r="D61" s="28" t="s">
        <v>142</v>
      </c>
      <c r="E61" s="33" t="str">
        <f>HYPERLINK("mailto:lindlaw@lindsaycomp.on.ca","lindlaw@lindsaycomp.on.ca")</f>
        <v>lindlaw@lindsaycomp.on.ca</v>
      </c>
      <c r="F61" s="25" t="s">
        <v>289</v>
      </c>
      <c r="G61" s="23" t="s">
        <v>290</v>
      </c>
      <c r="H61" s="23" t="s">
        <v>291</v>
      </c>
    </row>
    <row r="62" spans="1:8" ht="15.75" customHeight="1">
      <c r="A62" s="28" t="s">
        <v>415</v>
      </c>
      <c r="B62" s="28" t="s">
        <v>416</v>
      </c>
      <c r="C62" s="28" t="s">
        <v>308</v>
      </c>
      <c r="D62" s="28" t="s">
        <v>143</v>
      </c>
      <c r="E62" s="77" t="s">
        <v>418</v>
      </c>
      <c r="F62" s="25" t="s">
        <v>292</v>
      </c>
      <c r="G62" s="23" t="s">
        <v>293</v>
      </c>
      <c r="H62" s="23" t="s">
        <v>294</v>
      </c>
    </row>
    <row r="63" spans="1:8" ht="15.75" customHeight="1">
      <c r="A63" s="28" t="s">
        <v>315</v>
      </c>
      <c r="B63" s="28" t="s">
        <v>316</v>
      </c>
      <c r="C63" s="28" t="s">
        <v>308</v>
      </c>
      <c r="D63" s="28" t="s">
        <v>143</v>
      </c>
      <c r="E63" s="37" t="s">
        <v>317</v>
      </c>
      <c r="F63" s="25" t="s">
        <v>292</v>
      </c>
      <c r="G63" s="23" t="s">
        <v>293</v>
      </c>
      <c r="H63" s="23" t="s">
        <v>294</v>
      </c>
    </row>
    <row r="64" spans="1:8" ht="15.75" customHeight="1">
      <c r="A64" s="28" t="s">
        <v>335</v>
      </c>
      <c r="B64" s="28" t="s">
        <v>144</v>
      </c>
      <c r="C64" s="28" t="s">
        <v>145</v>
      </c>
      <c r="D64" s="28" t="s">
        <v>146</v>
      </c>
      <c r="E64" s="33" t="str">
        <f>HYPERLINK("mailto:wcla@execulink.com","wcla@execulink.com")</f>
        <v>wcla@execulink.com</v>
      </c>
      <c r="F64" s="25" t="s">
        <v>295</v>
      </c>
      <c r="G64" s="23" t="s">
        <v>296</v>
      </c>
      <c r="H64" s="23" t="s">
        <v>297</v>
      </c>
    </row>
    <row r="65" spans="1:8" ht="15.75" customHeight="1">
      <c r="A65" s="28" t="s">
        <v>147</v>
      </c>
      <c r="B65" s="28" t="s">
        <v>148</v>
      </c>
      <c r="C65" s="28" t="s">
        <v>149</v>
      </c>
      <c r="D65" s="28" t="s">
        <v>150</v>
      </c>
      <c r="E65" s="33" t="s">
        <v>151</v>
      </c>
      <c r="F65" s="25" t="s">
        <v>298</v>
      </c>
      <c r="G65" s="23" t="s">
        <v>299</v>
      </c>
      <c r="H65" s="23" t="s">
        <v>300</v>
      </c>
    </row>
    <row r="66" spans="1:8" ht="26.25" customHeight="1">
      <c r="A66" s="28" t="s">
        <v>152</v>
      </c>
      <c r="B66" s="28" t="s">
        <v>153</v>
      </c>
      <c r="C66" s="28" t="s">
        <v>154</v>
      </c>
      <c r="D66" s="28" t="s">
        <v>155</v>
      </c>
      <c r="E66" s="33" t="str">
        <f>HYPERLINK("mailto:bdykstra@yorklaw.ca","bdykstra@yorklaw.ca")</f>
        <v>bdykstra@yorklaw.ca</v>
      </c>
      <c r="F66" s="25" t="s">
        <v>301</v>
      </c>
      <c r="G66" s="23" t="s">
        <v>302</v>
      </c>
      <c r="H66" s="23" t="s">
        <v>303</v>
      </c>
    </row>
    <row r="67" spans="1:8" ht="30" customHeight="1">
      <c r="A67" s="43" t="s">
        <v>169</v>
      </c>
      <c r="B67" s="43" t="s">
        <v>170</v>
      </c>
      <c r="C67" s="43" t="s">
        <v>154</v>
      </c>
      <c r="D67" s="43" t="s">
        <v>155</v>
      </c>
      <c r="E67" s="36" t="s">
        <v>172</v>
      </c>
      <c r="F67" s="25" t="s">
        <v>301</v>
      </c>
      <c r="G67" s="23" t="s">
        <v>302</v>
      </c>
      <c r="H67" s="23" t="s">
        <v>303</v>
      </c>
    </row>
    <row r="68" spans="1:8" ht="28.5" customHeight="1">
      <c r="A68" s="22" t="s">
        <v>404</v>
      </c>
      <c r="B68" s="11" t="s">
        <v>405</v>
      </c>
      <c r="C68" s="11" t="s">
        <v>154</v>
      </c>
      <c r="D68" s="11" t="s">
        <v>155</v>
      </c>
      <c r="E68" s="78" t="s">
        <v>406</v>
      </c>
      <c r="F68" s="25" t="s">
        <v>301</v>
      </c>
      <c r="G68" s="23" t="s">
        <v>302</v>
      </c>
      <c r="H68" s="23" t="s">
        <v>303</v>
      </c>
    </row>
    <row r="70" ht="15.75" customHeight="1">
      <c r="D70" s="53"/>
    </row>
  </sheetData>
  <sheetProtection/>
  <hyperlinks>
    <hyperlink ref="E3" r:id="rId1" display="mailto:brantlawassoc@bellnet.ca"/>
    <hyperlink ref="E4" r:id="rId2" display="mailto:brucelaw@wightman.ca"/>
    <hyperlink ref="E7" r:id="rId3" display="mailto:Blauritzen@ccla-abcc.ca"/>
    <hyperlink ref="E8" r:id="rId4" display="mailto:jwalker@ccla-abcc.ca"/>
    <hyperlink ref="E9" r:id="rId5" display="mailto:dufferinlawyers@hotmail.ca"/>
    <hyperlink ref="E10" r:id="rId6" display="mailto:drlalaw@bellnet.ca"/>
    <hyperlink ref="E14" r:id="rId7" display="mailto:essexlaw@mnsi.net"/>
    <hyperlink ref="E15" r:id="rId8" display="mailto:kvranjes@lawontario.ca"/>
    <hyperlink ref="E16" r:id="rId9" display="mailto:library@cfla.on.ca"/>
    <hyperlink ref="E17" r:id="rId10" display="mailto:greylawlibrary@gmail.com"/>
    <hyperlink ref="E18" r:id="rId11" display="haldimandlaw@rogers.com"/>
    <hyperlink ref="E19" r:id="rId12" display="info@haltoncountylaw.ca"/>
    <hyperlink ref="E24" r:id="rId13" display="mailto:hcla@on.aibn.com"/>
    <hyperlink ref="E25" r:id="rId14" display="mailto:huronlaw@hurontel.on.ca"/>
    <hyperlink ref="E26" r:id="rId15" display="mailto:lawlib@kmts.ca"/>
    <hyperlink ref="E27" r:id="rId16" display="mailto:kentlaw@ciaccess.com"/>
    <hyperlink ref="E28" r:id="rId17" display="mailto:lambtonlaw@bellnet.ca"/>
    <hyperlink ref="E29" r:id="rId18" display="mailto:colla@bellnet.ca"/>
    <hyperlink ref="E30" r:id="rId19" display="mailto:lawlibrary@bellnet.ca"/>
    <hyperlink ref="E32" r:id="rId20" display="mailto:library@thelcla.ca"/>
    <hyperlink ref="E33" r:id="rId21" display="mailto:library@thelcla.ca"/>
    <hyperlink ref="E35" r:id="rId22" display="library@middlaw.on.ca"/>
    <hyperlink ref="E36" r:id="rId23" display="musklaw@vianet.ca"/>
    <hyperlink ref="E37" r:id="rId24" display="mailto:nipilaws@onlink.net"/>
    <hyperlink ref="E39" r:id="rId25" display="mailto:ncla@bellnet.ca"/>
    <hyperlink ref="E40" r:id="rId26" display="oxfordlaw@ocl.net  (April 1st active)"/>
    <hyperlink ref="E41" r:id="rId27" display="pslib@vianet.ca"/>
    <hyperlink ref="E47" r:id="rId28" display="mailto:prescott.law@bellnet.ca"/>
    <hyperlink ref="E48" r:id="rId29" display="mailto:rrla@bellnet.ca"/>
    <hyperlink ref="E49" r:id="rId30" display="library@rcla.on.ca"/>
    <hyperlink ref="E57" r:id="rId31" display="mailto:aliu@tlaonline.ca"/>
    <hyperlink ref="E58" r:id="rId32" display="mailto:jrataiclang@tlaonline.ca"/>
    <hyperlink ref="E60" r:id="rId33" display="mailto:lzardo@tlaonline.ca"/>
    <hyperlink ref="E61" r:id="rId34" display="mailto:lindlaw@lindsaycomp.on.ca"/>
    <hyperlink ref="E64" r:id="rId35" display="mailto:wcla@execulink.com"/>
    <hyperlink ref="E66" r:id="rId36" display="mailto:bdykstra@yorklaw.ca"/>
    <hyperlink ref="E42" r:id="rId37" display="library@plalawyers.ca "/>
    <hyperlink ref="E38" r:id="rId38" display="norfolklaw@bellnet.ca "/>
    <hyperlink ref="E43" r:id="rId39" display="library@plalawyers.ca"/>
    <hyperlink ref="E63" r:id="rId40" display="pwilliams@waterloolaw.org"/>
    <hyperlink ref="E67" r:id="rId41" display="jmarchment@yorklaw.ca"/>
    <hyperlink ref="E5" r:id="rId42" display="info@cochranelawassociation.com"/>
    <hyperlink ref="E21" r:id="rId43" display="sberisha@hamiltonlaw.on.ca"/>
    <hyperlink ref="E34" r:id="rId44" display="library@middlaw.on.ca"/>
    <hyperlink ref="E11" r:id="rId45" display="drlalh@bellnet.ca"/>
    <hyperlink ref="E46" r:id="rId46" display="mailto:library@peterboroughlaw.org"/>
    <hyperlink ref="E54" r:id="rId47" display="temk-law@ntl.sympatico.ca "/>
    <hyperlink ref="E52" r:id="rId48" display="librarian@sdgla.ca "/>
    <hyperlink ref="E59" r:id="rId49" display="mailto:mstrain@tlaonline.ca"/>
    <hyperlink ref="E6" r:id="rId50" display="mailto:aelliott@ccla-abcc.ca"/>
    <hyperlink ref="E2" r:id="rId51" display="mailto:algomalaw@shaw.ca"/>
    <hyperlink ref="E22" r:id="rId52" display="nstrandholm@hamiltonlaw.on.ca "/>
    <hyperlink ref="E55" r:id="rId53" display="library@tbla.ca"/>
    <hyperlink ref="E56" r:id="rId54" display="library@tbla.ca"/>
    <hyperlink ref="E31" r:id="rId55" display="mailto:lalaw@kingston.net"/>
    <hyperlink ref="E44" r:id="rId56" display="mailto:eo@plalawyers.ca"/>
    <hyperlink ref="E53" r:id="rId57" display="sdlaw@vianet.ca"/>
    <hyperlink ref="E51" r:id="rId58" display="mailto:georgehawtin@scla.ca"/>
    <hyperlink ref="E20" r:id="rId59" display="info@haltoncountylaw.ca"/>
    <hyperlink ref="E50" r:id="rId60" display="mailto:libassist@rcla.on.ca"/>
    <hyperlink ref="E68" r:id="rId61" display="mailto:lyepes@yorklaw.ca"/>
    <hyperlink ref="E23" r:id="rId62" display="reference@hamiltonlaw.on.ca"/>
    <hyperlink ref="E62" r:id="rId63" display="nnureddin@waterloolaw.org"/>
  </hyperlinks>
  <printOptions/>
  <pageMargins left="0.2" right="0.1" top="0.4" bottom="0.2" header="0.3" footer="0.3"/>
  <pageSetup horizontalDpi="600" verticalDpi="600" orientation="landscape" paperSize="5" r:id="rId66"/>
  <legacyDrawing r:id="rId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25">
      <selection activeCell="A32" sqref="A32:IV32"/>
    </sheetView>
  </sheetViews>
  <sheetFormatPr defaultColWidth="17.28125" defaultRowHeight="15.75" customHeight="1"/>
  <cols>
    <col min="1" max="1" width="24.140625" style="10" customWidth="1"/>
    <col min="2" max="2" width="13.421875" style="10" customWidth="1"/>
    <col min="3" max="3" width="47.421875" style="10" customWidth="1"/>
    <col min="4" max="4" width="19.8515625" style="10" customWidth="1"/>
    <col min="5" max="5" width="32.28125" style="13" customWidth="1"/>
    <col min="6" max="6" width="9.28125" style="10" customWidth="1"/>
    <col min="7" max="16384" width="17.28125" style="10" customWidth="1"/>
  </cols>
  <sheetData>
    <row r="1" spans="1:5" ht="15.75" customHeight="1">
      <c r="A1" s="61" t="s">
        <v>0</v>
      </c>
      <c r="B1" s="61" t="s">
        <v>1</v>
      </c>
      <c r="C1" s="61" t="s">
        <v>2</v>
      </c>
      <c r="D1" s="63" t="s">
        <v>3</v>
      </c>
      <c r="E1" s="64" t="s">
        <v>4</v>
      </c>
    </row>
    <row r="2" spans="1:5" ht="15.75" customHeight="1">
      <c r="A2" s="11" t="s">
        <v>57</v>
      </c>
      <c r="B2" s="11" t="s">
        <v>58</v>
      </c>
      <c r="C2" s="11" t="s">
        <v>59</v>
      </c>
      <c r="D2" s="11" t="s">
        <v>60</v>
      </c>
      <c r="E2" s="1" t="str">
        <f>HYPERLINK("mailto:huronlaw@hurontel.on.ca","huronlaw@hurontel.on.ca")</f>
        <v>huronlaw@hurontel.on.ca</v>
      </c>
    </row>
    <row r="3" spans="1:5" ht="15.75" customHeight="1">
      <c r="A3" s="11" t="s">
        <v>311</v>
      </c>
      <c r="B3" s="11" t="s">
        <v>322</v>
      </c>
      <c r="C3" s="11" t="s">
        <v>101</v>
      </c>
      <c r="D3" s="11" t="s">
        <v>102</v>
      </c>
      <c r="E3" s="7" t="s">
        <v>324</v>
      </c>
    </row>
    <row r="4" spans="1:5" ht="15.75" customHeight="1">
      <c r="A4" s="11" t="s">
        <v>373</v>
      </c>
      <c r="B4" s="11" t="s">
        <v>374</v>
      </c>
      <c r="C4" s="11" t="s">
        <v>122</v>
      </c>
      <c r="D4" s="11" t="s">
        <v>123</v>
      </c>
      <c r="E4" s="7" t="s">
        <v>342</v>
      </c>
    </row>
    <row r="5" spans="1:5" ht="15.75" customHeight="1">
      <c r="A5" s="11" t="s">
        <v>61</v>
      </c>
      <c r="B5" s="11" t="s">
        <v>62</v>
      </c>
      <c r="C5" s="11" t="s">
        <v>63</v>
      </c>
      <c r="D5" s="11" t="s">
        <v>64</v>
      </c>
      <c r="E5" s="1" t="str">
        <f>HYPERLINK("mailto:lawlib@kmts.ca","lawlib@kmts.ca")</f>
        <v>lawlib@kmts.ca</v>
      </c>
    </row>
    <row r="6" spans="1:5" ht="15.75" customHeight="1">
      <c r="A6" s="11" t="s">
        <v>346</v>
      </c>
      <c r="B6" s="11" t="s">
        <v>347</v>
      </c>
      <c r="C6" s="11" t="s">
        <v>52</v>
      </c>
      <c r="D6" s="11" t="s">
        <v>53</v>
      </c>
      <c r="E6" s="9" t="s">
        <v>349</v>
      </c>
    </row>
    <row r="7" spans="1:5" ht="15.75" customHeight="1">
      <c r="A7" s="11" t="s">
        <v>74</v>
      </c>
      <c r="B7" s="11" t="s">
        <v>75</v>
      </c>
      <c r="C7" s="11" t="s">
        <v>76</v>
      </c>
      <c r="D7" s="11" t="s">
        <v>77</v>
      </c>
      <c r="E7" s="1" t="str">
        <f>HYPERLINK("mailto:lawlibrary@bellnet.ca","lawlibrary@bellnet.ca")</f>
        <v>lawlibrary@bellnet.ca</v>
      </c>
    </row>
    <row r="8" spans="1:5" ht="15.75" customHeight="1">
      <c r="A8" s="11" t="s">
        <v>42</v>
      </c>
      <c r="B8" s="11" t="s">
        <v>43</v>
      </c>
      <c r="C8" s="11" t="s">
        <v>44</v>
      </c>
      <c r="D8" s="11" t="s">
        <v>45</v>
      </c>
      <c r="E8" s="1" t="str">
        <f>HYPERLINK("mailto:greylawlibrary@gmail.com","greylawlibrary@gmail.com")</f>
        <v>greylawlibrary@gmail.com</v>
      </c>
    </row>
    <row r="9" spans="1:5" ht="15.75" customHeight="1">
      <c r="A9" s="11" t="s">
        <v>24</v>
      </c>
      <c r="B9" s="11" t="s">
        <v>25</v>
      </c>
      <c r="C9" s="11" t="s">
        <v>26</v>
      </c>
      <c r="D9" s="11" t="s">
        <v>27</v>
      </c>
      <c r="E9" s="1" t="str">
        <f>HYPERLINK("mailto:drlalaw@bellnet.ca","drlalaw@bellnet.ca")</f>
        <v>drlalaw@bellnet.ca</v>
      </c>
    </row>
    <row r="10" spans="1:5" ht="15.75" customHeight="1">
      <c r="A10" s="11" t="s">
        <v>319</v>
      </c>
      <c r="B10" s="11" t="s">
        <v>49</v>
      </c>
      <c r="C10" s="11" t="s">
        <v>50</v>
      </c>
      <c r="D10" s="11" t="s">
        <v>51</v>
      </c>
      <c r="E10" s="7" t="s">
        <v>305</v>
      </c>
    </row>
    <row r="11" spans="1:5" ht="15.75" customHeight="1">
      <c r="A11" s="11" t="s">
        <v>390</v>
      </c>
      <c r="B11" s="11" t="s">
        <v>391</v>
      </c>
      <c r="C11" s="11" t="s">
        <v>126</v>
      </c>
      <c r="D11" s="11" t="s">
        <v>127</v>
      </c>
      <c r="E11" s="1" t="str">
        <f>HYPERLINK("mailto:temk-law@ntl.sympatico.ca","temk-law@ntl.sympatico.ca")</f>
        <v>temk-law@ntl.sympatico.ca</v>
      </c>
    </row>
    <row r="12" spans="1:5" ht="15.75" customHeight="1">
      <c r="A12" s="11" t="s">
        <v>403</v>
      </c>
      <c r="B12" s="11" t="s">
        <v>402</v>
      </c>
      <c r="C12" s="11" t="s">
        <v>78</v>
      </c>
      <c r="D12" s="11" t="s">
        <v>79</v>
      </c>
      <c r="E12" s="9" t="s">
        <v>376</v>
      </c>
    </row>
    <row r="13" spans="1:5" ht="15.75" customHeight="1">
      <c r="A13" s="11" t="s">
        <v>30</v>
      </c>
      <c r="B13" s="11" t="s">
        <v>31</v>
      </c>
      <c r="C13" s="11" t="s">
        <v>32</v>
      </c>
      <c r="D13" s="11" t="s">
        <v>33</v>
      </c>
      <c r="E13" s="1" t="s">
        <v>323</v>
      </c>
    </row>
    <row r="14" spans="1:5" ht="15.75" customHeight="1">
      <c r="A14" s="11" t="s">
        <v>54</v>
      </c>
      <c r="B14" s="11" t="s">
        <v>55</v>
      </c>
      <c r="C14" s="11" t="s">
        <v>355</v>
      </c>
      <c r="D14" s="11" t="s">
        <v>56</v>
      </c>
      <c r="E14" s="1" t="str">
        <f>HYPERLINK("mailto:hcla@on.aibn.com","hcla@on.aibn.com")</f>
        <v>hcla@on.aibn.com</v>
      </c>
    </row>
    <row r="15" spans="1:5" ht="15.75" customHeight="1">
      <c r="A15" s="11" t="s">
        <v>306</v>
      </c>
      <c r="B15" s="11" t="s">
        <v>307</v>
      </c>
      <c r="C15" s="11" t="s">
        <v>111</v>
      </c>
      <c r="D15" s="11" t="s">
        <v>112</v>
      </c>
      <c r="E15" s="1" t="str">
        <f>HYPERLINK("mailto:library@peterboroughlaw.org","library@peterboroughlaw.org")</f>
        <v>library@peterboroughlaw.org</v>
      </c>
    </row>
    <row r="16" spans="1:5" ht="15.75" customHeight="1">
      <c r="A16" s="11" t="s">
        <v>168</v>
      </c>
      <c r="B16" s="11" t="s">
        <v>161</v>
      </c>
      <c r="C16" s="11" t="s">
        <v>105</v>
      </c>
      <c r="D16" s="11" t="s">
        <v>106</v>
      </c>
      <c r="E16" s="7" t="s">
        <v>166</v>
      </c>
    </row>
    <row r="17" spans="1:5" ht="15.75" customHeight="1">
      <c r="A17" s="11" t="s">
        <v>80</v>
      </c>
      <c r="B17" s="11" t="s">
        <v>81</v>
      </c>
      <c r="C17" s="11" t="s">
        <v>82</v>
      </c>
      <c r="D17" s="11" t="s">
        <v>83</v>
      </c>
      <c r="E17" s="1" t="str">
        <f>HYPERLINK("mailto:library@thelcla.ca","library@thelcla.ca")</f>
        <v>library@thelcla.ca</v>
      </c>
    </row>
    <row r="18" spans="1:5" ht="15.75" customHeight="1">
      <c r="A18" s="11" t="s">
        <v>331</v>
      </c>
      <c r="B18" s="11" t="s">
        <v>330</v>
      </c>
      <c r="C18" s="11" t="s">
        <v>105</v>
      </c>
      <c r="D18" s="11" t="s">
        <v>106</v>
      </c>
      <c r="E18" s="7" t="s">
        <v>160</v>
      </c>
    </row>
    <row r="19" spans="1:5" ht="15.75" customHeight="1">
      <c r="A19" s="11" t="s">
        <v>152</v>
      </c>
      <c r="B19" s="11" t="s">
        <v>153</v>
      </c>
      <c r="C19" s="11" t="s">
        <v>154</v>
      </c>
      <c r="D19" s="11" t="s">
        <v>155</v>
      </c>
      <c r="E19" s="1" t="str">
        <f>HYPERLINK("mailto:bdykstra@yorklaw.ca","bdykstra@yorklaw.ca")</f>
        <v>bdykstra@yorklaw.ca</v>
      </c>
    </row>
    <row r="20" spans="1:5" ht="15.75" customHeight="1">
      <c r="A20" s="11" t="s">
        <v>16</v>
      </c>
      <c r="B20" s="11" t="s">
        <v>84</v>
      </c>
      <c r="C20" s="11" t="s">
        <v>82</v>
      </c>
      <c r="D20" s="11" t="s">
        <v>83</v>
      </c>
      <c r="E20" s="1" t="str">
        <f>HYPERLINK("mailto:library@thelcla.ca","library@thelcla.ca")</f>
        <v>library@thelcla.ca</v>
      </c>
    </row>
    <row r="21" spans="1:5" ht="15.75" customHeight="1">
      <c r="A21" s="11" t="s">
        <v>16</v>
      </c>
      <c r="B21" s="11" t="s">
        <v>6</v>
      </c>
      <c r="C21" s="12" t="s">
        <v>362</v>
      </c>
      <c r="D21" s="11" t="s">
        <v>17</v>
      </c>
      <c r="E21" s="1" t="str">
        <f>HYPERLINK("mailto:aelliott@ccla-abcc.ca","aelliott@ccla-abcc.ca")</f>
        <v>aelliott@ccla-abcc.ca</v>
      </c>
    </row>
    <row r="22" spans="1:5" ht="15.75" customHeight="1">
      <c r="A22" s="11" t="s">
        <v>68</v>
      </c>
      <c r="B22" s="11" t="s">
        <v>69</v>
      </c>
      <c r="C22" s="11" t="s">
        <v>70</v>
      </c>
      <c r="D22" s="11" t="s">
        <v>71</v>
      </c>
      <c r="E22" s="1" t="str">
        <f>HYPERLINK("mailto:lambtonlaw@bellnet.ca","lambtonlaw@bellnet.ca")</f>
        <v>lambtonlaw@bellnet.ca</v>
      </c>
    </row>
    <row r="23" spans="1:5" ht="15.75" customHeight="1">
      <c r="A23" s="11" t="s">
        <v>139</v>
      </c>
      <c r="B23" s="11" t="s">
        <v>140</v>
      </c>
      <c r="C23" s="11" t="s">
        <v>141</v>
      </c>
      <c r="D23" s="11" t="s">
        <v>142</v>
      </c>
      <c r="E23" s="1" t="str">
        <f>HYPERLINK("mailto:lindlaw@lindsaycomp.on.ca","lindlaw@lindsaycomp.on.ca")</f>
        <v>lindlaw@lindsaycomp.on.ca</v>
      </c>
    </row>
    <row r="24" spans="1:5" ht="15.75" customHeight="1">
      <c r="A24" s="11" t="s">
        <v>396</v>
      </c>
      <c r="B24" s="11" t="s">
        <v>395</v>
      </c>
      <c r="C24" s="11" t="s">
        <v>12</v>
      </c>
      <c r="D24" s="11" t="s">
        <v>13</v>
      </c>
      <c r="E24" s="1" t="str">
        <f>HYPERLINK("mailto:brucelaw@wightman.ca","brucelaw@wightman.ca")</f>
        <v>brucelaw@wightman.ca</v>
      </c>
    </row>
    <row r="25" spans="1:5" ht="15.75" customHeight="1">
      <c r="A25" s="11" t="s">
        <v>89</v>
      </c>
      <c r="B25" s="11" t="s">
        <v>90</v>
      </c>
      <c r="C25" s="11" t="s">
        <v>91</v>
      </c>
      <c r="D25" s="11" t="s">
        <v>92</v>
      </c>
      <c r="E25" s="7" t="s">
        <v>327</v>
      </c>
    </row>
    <row r="26" spans="1:5" ht="15.75" customHeight="1">
      <c r="A26" s="11" t="s">
        <v>89</v>
      </c>
      <c r="B26" s="11" t="s">
        <v>90</v>
      </c>
      <c r="C26" s="11" t="s">
        <v>103</v>
      </c>
      <c r="D26" s="11" t="s">
        <v>104</v>
      </c>
      <c r="E26" s="7" t="s">
        <v>326</v>
      </c>
    </row>
    <row r="27" spans="1:5" ht="15.75" customHeight="1">
      <c r="A27" s="11" t="s">
        <v>38</v>
      </c>
      <c r="B27" s="11" t="s">
        <v>39</v>
      </c>
      <c r="C27" s="11" t="s">
        <v>40</v>
      </c>
      <c r="D27" s="11" t="s">
        <v>41</v>
      </c>
      <c r="E27" s="1" t="str">
        <f>HYPERLINK("mailto:library@cfla.on.ca","library@cfla.on.ca")</f>
        <v>library@cfla.on.ca</v>
      </c>
    </row>
    <row r="28" spans="1:5" ht="15.75" customHeight="1">
      <c r="A28" s="11" t="s">
        <v>383</v>
      </c>
      <c r="B28" s="11" t="s">
        <v>384</v>
      </c>
      <c r="C28" s="11" t="s">
        <v>120</v>
      </c>
      <c r="D28" s="11" t="s">
        <v>121</v>
      </c>
      <c r="E28" s="9" t="s">
        <v>385</v>
      </c>
    </row>
    <row r="29" spans="1:5" ht="15.75" customHeight="1">
      <c r="A29" s="11" t="s">
        <v>128</v>
      </c>
      <c r="B29" s="11" t="s">
        <v>129</v>
      </c>
      <c r="C29" s="11" t="s">
        <v>130</v>
      </c>
      <c r="D29" s="11" t="s">
        <v>131</v>
      </c>
      <c r="E29" s="7" t="s">
        <v>354</v>
      </c>
    </row>
    <row r="30" spans="1:5" ht="15.75" customHeight="1">
      <c r="A30" s="11" t="s">
        <v>34</v>
      </c>
      <c r="B30" s="11" t="s">
        <v>35</v>
      </c>
      <c r="C30" s="11" t="s">
        <v>32</v>
      </c>
      <c r="D30" s="11" t="s">
        <v>33</v>
      </c>
      <c r="E30" s="1" t="str">
        <f>HYPERLINK("mailto:essexlaw@mnsi.net","essexlaw@mnsi.net")</f>
        <v>essexlaw@mnsi.net</v>
      </c>
    </row>
    <row r="31" spans="1:5" ht="15.75" customHeight="1">
      <c r="A31" s="11" t="s">
        <v>328</v>
      </c>
      <c r="B31" s="11" t="s">
        <v>329</v>
      </c>
      <c r="C31" s="11" t="s">
        <v>26</v>
      </c>
      <c r="D31" s="11" t="s">
        <v>27</v>
      </c>
      <c r="E31" s="7" t="s">
        <v>371</v>
      </c>
    </row>
    <row r="32" spans="1:5" ht="15.75" customHeight="1">
      <c r="A32" s="11" t="s">
        <v>163</v>
      </c>
      <c r="B32" s="11" t="s">
        <v>164</v>
      </c>
      <c r="C32" s="11" t="s">
        <v>130</v>
      </c>
      <c r="D32" s="11" t="s">
        <v>131</v>
      </c>
      <c r="E32" s="7" t="s">
        <v>354</v>
      </c>
    </row>
    <row r="33" spans="1:5" ht="15.75" customHeight="1">
      <c r="A33" s="11" t="s">
        <v>116</v>
      </c>
      <c r="B33" s="11" t="s">
        <v>107</v>
      </c>
      <c r="C33" s="11" t="s">
        <v>117</v>
      </c>
      <c r="D33" s="115" t="s">
        <v>399</v>
      </c>
      <c r="E33" s="1" t="str">
        <f>HYPERLINK("mailto:rrla@bellnet.ca","rrla@bellnet.ca")</f>
        <v>rrla@bellnet.ca</v>
      </c>
    </row>
    <row r="34" spans="1:5" ht="15.75" customHeight="1">
      <c r="A34" s="11" t="s">
        <v>147</v>
      </c>
      <c r="B34" s="11" t="s">
        <v>148</v>
      </c>
      <c r="C34" s="11" t="s">
        <v>149</v>
      </c>
      <c r="D34" s="11" t="s">
        <v>150</v>
      </c>
      <c r="E34" s="1" t="s">
        <v>151</v>
      </c>
    </row>
    <row r="35" spans="1:5" ht="15.75" customHeight="1">
      <c r="A35" s="11" t="s">
        <v>400</v>
      </c>
      <c r="B35" s="67" t="s">
        <v>307</v>
      </c>
      <c r="C35" s="11" t="s">
        <v>118</v>
      </c>
      <c r="D35" s="11" t="s">
        <v>119</v>
      </c>
      <c r="E35" s="75" t="s">
        <v>401</v>
      </c>
    </row>
    <row r="36" spans="1:5" ht="15.75" customHeight="1">
      <c r="A36" s="11" t="s">
        <v>388</v>
      </c>
      <c r="B36" s="11" t="s">
        <v>389</v>
      </c>
      <c r="C36" s="114" t="s">
        <v>93</v>
      </c>
      <c r="D36" s="11" t="s">
        <v>94</v>
      </c>
      <c r="E36" s="1" t="str">
        <f>HYPERLINK("mailto:nipilaws@onlink.net","nipilaws@onlink.net")</f>
        <v>nipilaws@onlink.net</v>
      </c>
    </row>
    <row r="37" spans="1:5" ht="15.75" customHeight="1">
      <c r="A37" s="11" t="s">
        <v>113</v>
      </c>
      <c r="B37" s="11" t="s">
        <v>69</v>
      </c>
      <c r="C37" s="11" t="s">
        <v>114</v>
      </c>
      <c r="D37" s="115" t="s">
        <v>398</v>
      </c>
      <c r="E37" s="1" t="str">
        <f>HYPERLINK("mailto:prescott.law@bellnet.ca","prescott.law@bellnet.ca")</f>
        <v>prescott.law@bellnet.ca</v>
      </c>
    </row>
    <row r="38" spans="1:5" ht="15.75" customHeight="1">
      <c r="A38" s="11" t="s">
        <v>18</v>
      </c>
      <c r="B38" s="11" t="s">
        <v>19</v>
      </c>
      <c r="C38" s="12" t="s">
        <v>362</v>
      </c>
      <c r="D38" s="11" t="s">
        <v>310</v>
      </c>
      <c r="E38" s="1" t="str">
        <f>HYPERLINK("mailto:Blauritzen@ccla-abcc.ca","Blauritzen@ccla-abcc.ca")</f>
        <v>Blauritzen@ccla-abcc.ca</v>
      </c>
    </row>
    <row r="39" spans="1:5" ht="15.75" customHeight="1">
      <c r="A39" s="11" t="s">
        <v>65</v>
      </c>
      <c r="B39" s="11" t="s">
        <v>49</v>
      </c>
      <c r="C39" s="11" t="s">
        <v>66</v>
      </c>
      <c r="D39" s="11" t="s">
        <v>67</v>
      </c>
      <c r="E39" s="1" t="str">
        <f>HYPERLINK("mailto:kentlaw@ciaccess.com","kentlaw@ciaccess.com")</f>
        <v>kentlaw@ciaccess.com</v>
      </c>
    </row>
    <row r="40" spans="1:5" ht="15.75" customHeight="1">
      <c r="A40" s="11" t="s">
        <v>133</v>
      </c>
      <c r="B40" s="11" t="s">
        <v>134</v>
      </c>
      <c r="C40" s="11" t="s">
        <v>132</v>
      </c>
      <c r="D40" s="70" t="s">
        <v>387</v>
      </c>
      <c r="E40" s="1" t="str">
        <f>HYPERLINK("mailto:aliu@tlaonline.ca","aliu@tlaonline.ca")</f>
        <v>aliu@tlaonline.ca</v>
      </c>
    </row>
    <row r="41" spans="1:5" ht="15.75" customHeight="1">
      <c r="A41" s="11" t="s">
        <v>359</v>
      </c>
      <c r="B41" s="11" t="s">
        <v>337</v>
      </c>
      <c r="C41" s="11" t="s">
        <v>108</v>
      </c>
      <c r="D41" s="11" t="s">
        <v>109</v>
      </c>
      <c r="E41" s="1" t="s">
        <v>110</v>
      </c>
    </row>
    <row r="42" spans="1:5" ht="15.75" customHeight="1">
      <c r="A42" s="11" t="s">
        <v>169</v>
      </c>
      <c r="B42" s="11" t="s">
        <v>170</v>
      </c>
      <c r="C42" s="11" t="s">
        <v>154</v>
      </c>
      <c r="D42" s="11" t="s">
        <v>155</v>
      </c>
      <c r="E42" s="7" t="s">
        <v>172</v>
      </c>
    </row>
    <row r="43" spans="1:5" ht="15.75" customHeight="1">
      <c r="A43" s="114" t="s">
        <v>413</v>
      </c>
      <c r="B43" s="11" t="s">
        <v>414</v>
      </c>
      <c r="C43" s="114" t="s">
        <v>22</v>
      </c>
      <c r="D43" s="11" t="s">
        <v>23</v>
      </c>
      <c r="E43" s="1" t="str">
        <f>HYPERLINK("mailto:dufferinlawyers@hotmail.ca","dufferinlawyers@hotmail.ca")</f>
        <v>dufferinlawyers@hotmail.ca</v>
      </c>
    </row>
    <row r="44" spans="1:5" ht="15.75" customHeight="1">
      <c r="A44" s="11" t="s">
        <v>377</v>
      </c>
      <c r="B44" s="11" t="s">
        <v>378</v>
      </c>
      <c r="C44" s="11" t="s">
        <v>105</v>
      </c>
      <c r="D44" s="11" t="s">
        <v>106</v>
      </c>
      <c r="E44" s="9" t="s">
        <v>379</v>
      </c>
    </row>
    <row r="45" spans="1:5" ht="15.75" customHeight="1">
      <c r="A45" s="11" t="s">
        <v>320</v>
      </c>
      <c r="B45" s="11" t="s">
        <v>321</v>
      </c>
      <c r="C45" s="11" t="s">
        <v>72</v>
      </c>
      <c r="D45" s="11" t="s">
        <v>73</v>
      </c>
      <c r="E45" s="1" t="str">
        <f>HYPERLINK("mailto:colla@bellnet.ca","colla@bellnet.ca")</f>
        <v>colla@bellnet.ca</v>
      </c>
    </row>
    <row r="46" spans="1:5" ht="15.75" customHeight="1">
      <c r="A46" s="11" t="s">
        <v>407</v>
      </c>
      <c r="B46" s="11" t="s">
        <v>62</v>
      </c>
      <c r="C46" s="11" t="s">
        <v>52</v>
      </c>
      <c r="D46" s="11" t="s">
        <v>53</v>
      </c>
      <c r="E46" s="7" t="s">
        <v>349</v>
      </c>
    </row>
    <row r="47" spans="1:5" ht="15.75" customHeight="1">
      <c r="A47" s="11" t="s">
        <v>415</v>
      </c>
      <c r="B47" s="11" t="s">
        <v>416</v>
      </c>
      <c r="C47" s="11" t="s">
        <v>308</v>
      </c>
      <c r="D47" s="11" t="s">
        <v>143</v>
      </c>
      <c r="E47" s="76" t="s">
        <v>417</v>
      </c>
    </row>
    <row r="48" spans="1:5" ht="15.75" customHeight="1">
      <c r="A48" s="11" t="s">
        <v>335</v>
      </c>
      <c r="B48" s="11" t="s">
        <v>144</v>
      </c>
      <c r="C48" s="11" t="s">
        <v>145</v>
      </c>
      <c r="D48" s="11" t="s">
        <v>146</v>
      </c>
      <c r="E48" s="1" t="str">
        <f>HYPERLINK("mailto:wcla@execulink.com","wcla@execulink.com")</f>
        <v>wcla@execulink.com</v>
      </c>
    </row>
    <row r="49" spans="1:5" ht="15.75" customHeight="1">
      <c r="A49" s="11" t="s">
        <v>333</v>
      </c>
      <c r="B49" s="11" t="s">
        <v>332</v>
      </c>
      <c r="C49" s="11" t="s">
        <v>118</v>
      </c>
      <c r="D49" s="11" t="s">
        <v>119</v>
      </c>
      <c r="E49" s="7" t="s">
        <v>372</v>
      </c>
    </row>
    <row r="50" spans="1:5" ht="15.75" customHeight="1">
      <c r="A50" s="11" t="s">
        <v>135</v>
      </c>
      <c r="B50" s="11" t="s">
        <v>136</v>
      </c>
      <c r="C50" s="11" t="s">
        <v>132</v>
      </c>
      <c r="D50" s="70" t="s">
        <v>387</v>
      </c>
      <c r="E50" s="1" t="str">
        <f>HYPERLINK("mailto:jrataiclang@tlaonline.ca","jrataiclang@tlaonline.ca")</f>
        <v>jrataiclang@tlaonline.ca</v>
      </c>
    </row>
    <row r="51" spans="1:5" ht="15.75" customHeight="1">
      <c r="A51" s="11" t="s">
        <v>394</v>
      </c>
      <c r="B51" s="11" t="s">
        <v>49</v>
      </c>
      <c r="C51" s="11" t="s">
        <v>28</v>
      </c>
      <c r="D51" s="11" t="s">
        <v>29</v>
      </c>
      <c r="E51" s="1" t="s">
        <v>412</v>
      </c>
    </row>
    <row r="52" spans="1:5" ht="15.75" customHeight="1">
      <c r="A52" s="11" t="s">
        <v>87</v>
      </c>
      <c r="B52" s="11" t="s">
        <v>88</v>
      </c>
      <c r="C52" s="11" t="s">
        <v>85</v>
      </c>
      <c r="D52" s="11" t="s">
        <v>86</v>
      </c>
      <c r="E52" s="7" t="s">
        <v>167</v>
      </c>
    </row>
    <row r="53" spans="1:5" ht="15.75" customHeight="1">
      <c r="A53" s="11" t="s">
        <v>352</v>
      </c>
      <c r="B53" s="11" t="s">
        <v>353</v>
      </c>
      <c r="C53" s="11" t="s">
        <v>132</v>
      </c>
      <c r="D53" s="116" t="s">
        <v>387</v>
      </c>
      <c r="E53" s="7" t="s">
        <v>351</v>
      </c>
    </row>
    <row r="54" spans="1:5" ht="15.75" customHeight="1">
      <c r="A54" s="11" t="s">
        <v>356</v>
      </c>
      <c r="B54" s="11" t="s">
        <v>357</v>
      </c>
      <c r="C54" s="11" t="s">
        <v>52</v>
      </c>
      <c r="D54" s="11" t="s">
        <v>53</v>
      </c>
      <c r="E54" s="7" t="s">
        <v>349</v>
      </c>
    </row>
    <row r="55" spans="1:5" ht="15.75" customHeight="1">
      <c r="A55" s="11" t="s">
        <v>99</v>
      </c>
      <c r="B55" s="11" t="s">
        <v>100</v>
      </c>
      <c r="C55" s="11" t="s">
        <v>85</v>
      </c>
      <c r="D55" s="11" t="s">
        <v>86</v>
      </c>
      <c r="E55" s="7" t="s">
        <v>167</v>
      </c>
    </row>
    <row r="56" spans="1:5" ht="15.75" customHeight="1">
      <c r="A56" s="67" t="s">
        <v>392</v>
      </c>
      <c r="B56" s="67" t="s">
        <v>393</v>
      </c>
      <c r="C56" s="11" t="s">
        <v>50</v>
      </c>
      <c r="D56" s="11" t="s">
        <v>51</v>
      </c>
      <c r="E56" s="7" t="s">
        <v>305</v>
      </c>
    </row>
    <row r="57" spans="1:5" ht="15.75" customHeight="1">
      <c r="A57" s="11" t="s">
        <v>400</v>
      </c>
      <c r="B57" s="11" t="s">
        <v>307</v>
      </c>
      <c r="C57" s="11" t="s">
        <v>118</v>
      </c>
      <c r="D57" s="11" t="s">
        <v>119</v>
      </c>
      <c r="E57" s="78" t="s">
        <v>401</v>
      </c>
    </row>
    <row r="58" spans="1:5" ht="15.75" customHeight="1">
      <c r="A58" s="11" t="s">
        <v>36</v>
      </c>
      <c r="B58" s="11" t="s">
        <v>37</v>
      </c>
      <c r="C58" s="11" t="s">
        <v>32</v>
      </c>
      <c r="D58" s="11" t="s">
        <v>33</v>
      </c>
      <c r="E58" s="1" t="str">
        <f>HYPERLINK("mailto:kvranjes@lawontario.ca","kvranjes@lawontario.ca")</f>
        <v>kvranjes@lawontario.ca</v>
      </c>
    </row>
    <row r="59" spans="1:5" ht="15.75" customHeight="1">
      <c r="A59" s="11" t="s">
        <v>20</v>
      </c>
      <c r="B59" s="11" t="s">
        <v>21</v>
      </c>
      <c r="C59" s="12" t="s">
        <v>362</v>
      </c>
      <c r="D59" s="11" t="s">
        <v>309</v>
      </c>
      <c r="E59" s="1" t="str">
        <f>HYPERLINK("mailto:jwalker@ccla-abcc.ca","jwalker@ccla-abcc.ca")</f>
        <v>jwalker@ccla-abcc.ca</v>
      </c>
    </row>
    <row r="60" spans="1:5" ht="15.75" customHeight="1">
      <c r="A60" s="11" t="s">
        <v>159</v>
      </c>
      <c r="B60" s="11" t="s">
        <v>158</v>
      </c>
      <c r="C60" s="11" t="s">
        <v>97</v>
      </c>
      <c r="D60" s="11" t="s">
        <v>98</v>
      </c>
      <c r="E60" s="1" t="str">
        <f>HYPERLINK("mailto:ncla@bellnet.ca","ncla@bellnet.ca")</f>
        <v>ncla@bellnet.ca</v>
      </c>
    </row>
    <row r="61" spans="1:5" ht="15.75" customHeight="1">
      <c r="A61" s="11" t="s">
        <v>5</v>
      </c>
      <c r="B61" s="11" t="s">
        <v>6</v>
      </c>
      <c r="C61" s="11" t="s">
        <v>7</v>
      </c>
      <c r="D61" s="11" t="s">
        <v>8</v>
      </c>
      <c r="E61" s="1" t="str">
        <f>HYPERLINK("mailto:algomalaw@shaw.ca","algomalaw@shaw.ca")</f>
        <v>algomalaw@shaw.ca</v>
      </c>
    </row>
    <row r="62" spans="1:5" ht="15.75" customHeight="1">
      <c r="A62" s="11" t="s">
        <v>380</v>
      </c>
      <c r="B62" s="11" t="s">
        <v>381</v>
      </c>
      <c r="C62" s="11" t="s">
        <v>124</v>
      </c>
      <c r="D62" s="11" t="s">
        <v>125</v>
      </c>
      <c r="E62" s="9" t="s">
        <v>382</v>
      </c>
    </row>
    <row r="63" spans="1:5" ht="15.75" customHeight="1">
      <c r="A63" s="11" t="s">
        <v>315</v>
      </c>
      <c r="B63" s="11" t="s">
        <v>316</v>
      </c>
      <c r="C63" s="11" t="s">
        <v>308</v>
      </c>
      <c r="D63" s="11" t="s">
        <v>143</v>
      </c>
      <c r="E63" s="7" t="s">
        <v>317</v>
      </c>
    </row>
    <row r="64" spans="1:5" ht="15.75" customHeight="1">
      <c r="A64" s="11" t="s">
        <v>157</v>
      </c>
      <c r="B64" s="11" t="s">
        <v>46</v>
      </c>
      <c r="C64" s="11" t="s">
        <v>47</v>
      </c>
      <c r="D64" s="11" t="s">
        <v>48</v>
      </c>
      <c r="E64" s="7" t="s">
        <v>165</v>
      </c>
    </row>
    <row r="65" spans="1:5" ht="15.75" customHeight="1">
      <c r="A65" s="11" t="s">
        <v>157</v>
      </c>
      <c r="B65" s="11" t="s">
        <v>46</v>
      </c>
      <c r="C65" s="11" t="s">
        <v>95</v>
      </c>
      <c r="D65" s="117" t="s">
        <v>96</v>
      </c>
      <c r="E65" s="6" t="s">
        <v>171</v>
      </c>
    </row>
    <row r="66" spans="1:5" ht="15.75" customHeight="1">
      <c r="A66" s="11" t="s">
        <v>360</v>
      </c>
      <c r="B66" s="11" t="s">
        <v>361</v>
      </c>
      <c r="C66" s="11" t="s">
        <v>14</v>
      </c>
      <c r="D66" s="115" t="s">
        <v>397</v>
      </c>
      <c r="E66" s="7" t="s">
        <v>343</v>
      </c>
    </row>
    <row r="67" spans="1:5" ht="15.75" customHeight="1">
      <c r="A67" s="11" t="s">
        <v>9</v>
      </c>
      <c r="B67" s="11" t="s">
        <v>156</v>
      </c>
      <c r="C67" s="11" t="s">
        <v>10</v>
      </c>
      <c r="D67" s="11" t="s">
        <v>11</v>
      </c>
      <c r="E67" s="1" t="str">
        <f>HYPERLINK("mailto:brantlawassoc@bellnet.ca","brantlawassoc@bellnet.ca")</f>
        <v>brantlawassoc@bellnet.ca</v>
      </c>
    </row>
    <row r="68" spans="1:5" ht="15.75" customHeight="1">
      <c r="A68" s="11" t="s">
        <v>404</v>
      </c>
      <c r="B68" s="11" t="s">
        <v>405</v>
      </c>
      <c r="C68" s="11" t="s">
        <v>154</v>
      </c>
      <c r="D68" s="11" t="s">
        <v>155</v>
      </c>
      <c r="E68" s="78" t="s">
        <v>406</v>
      </c>
    </row>
    <row r="69" spans="1:5" ht="15.75" customHeight="1">
      <c r="A69" s="11" t="s">
        <v>137</v>
      </c>
      <c r="B69" s="11" t="s">
        <v>138</v>
      </c>
      <c r="C69" s="11" t="s">
        <v>132</v>
      </c>
      <c r="D69" s="70" t="s">
        <v>387</v>
      </c>
      <c r="E69" s="1" t="str">
        <f>HYPERLINK("mailto:lzardo@tlaonline.ca","lzardo@tlaonline.ca")</f>
        <v>lzardo@tlaonline.ca</v>
      </c>
    </row>
  </sheetData>
  <sheetProtection/>
  <hyperlinks>
    <hyperlink ref="E61" r:id="rId1" display="mailto:algomalaw@shaw.ca"/>
    <hyperlink ref="E67" r:id="rId2" display="mailto:brantlawassoc@bellnet.ca"/>
    <hyperlink ref="E24" r:id="rId3" display="mailto:brucelaw@wightman.ca"/>
    <hyperlink ref="E66" r:id="rId4" display="info@cochranelawassociation.com"/>
    <hyperlink ref="E21" r:id="rId5" display="mailto:aelliott@ccla-abcc.ca"/>
    <hyperlink ref="E38" r:id="rId6" display="mailto:Blauritzen@ccla-abcc.ca"/>
    <hyperlink ref="E59" r:id="rId7" display="mailto:jwalker@ccla-abcc.ca"/>
    <hyperlink ref="E43" r:id="rId8" display="mailto:dufferinlawyers@hotmail.ca"/>
    <hyperlink ref="E9" r:id="rId9" display="mailto:drlalaw@bellnet.ca"/>
    <hyperlink ref="E30" r:id="rId10" display="mailto:essexlaw@mnsi.net"/>
    <hyperlink ref="E58" r:id="rId11" display="mailto:kvranjes@lawontario.ca"/>
    <hyperlink ref="E27" r:id="rId12" display="mailto:library@cfla.on.ca"/>
    <hyperlink ref="E8" r:id="rId13" display="mailto:greylawlibrary@gmail.com"/>
    <hyperlink ref="E64" r:id="rId14" display="haldimandlaw@rogers.com"/>
    <hyperlink ref="E10" r:id="rId15" display="info@haltoncountylaw.ca"/>
    <hyperlink ref="E14" r:id="rId16" display="mailto:hcla@on.aibn.com"/>
    <hyperlink ref="E2" r:id="rId17" display="mailto:huronlaw@hurontel.on.ca"/>
    <hyperlink ref="E39" r:id="rId18" display="mailto:kentlaw@ciaccess.com"/>
    <hyperlink ref="E22" r:id="rId19" display="mailto:lambtonlaw@bellnet.ca"/>
    <hyperlink ref="E45" r:id="rId20" display="mailto:colla@bellnet.ca"/>
    <hyperlink ref="E7" r:id="rId21" display="mailto:lawlibrary@bellnet.ca"/>
    <hyperlink ref="E17" r:id="rId22" display="mailto:library@thelcla.ca"/>
    <hyperlink ref="E20" r:id="rId23" display="mailto:library@thelcla.ca"/>
    <hyperlink ref="E52" r:id="rId24" display="library@middlaw.on.ca"/>
    <hyperlink ref="E25" r:id="rId25" display="musklaw@vianet.ca"/>
    <hyperlink ref="E36" r:id="rId26" display="mailto:nipilaws@onlink.net"/>
    <hyperlink ref="E60" r:id="rId27" display="mailto:ncla@bellnet.ca"/>
    <hyperlink ref="E26" r:id="rId28" display="pslib@vianet.ca"/>
    <hyperlink ref="E37" r:id="rId29" display="mailto:prescott.law@bellnet.ca"/>
    <hyperlink ref="E33" r:id="rId30" display="mailto:rrla@bellnet.ca"/>
    <hyperlink ref="E49" r:id="rId31" display="library@rcla.on.ca"/>
    <hyperlink ref="E4" r:id="rId32" display="librarian@sdgla.ca "/>
    <hyperlink ref="E11" r:id="rId33" display="mailto:temk-law@ntl.sympatico.ca"/>
    <hyperlink ref="E40" r:id="rId34" display="mailto:aliu@tlaonline.ca"/>
    <hyperlink ref="E50" r:id="rId35" display="mailto:jrataiclang@tlaonline.ca"/>
    <hyperlink ref="E69" r:id="rId36" display="mailto:lzardo@tlaonline.ca"/>
    <hyperlink ref="E23" r:id="rId37" display="mailto:lindlaw@lindsaycomp.on.ca"/>
    <hyperlink ref="E19" r:id="rId38" display="mailto:bdykstra@yorklaw.ca"/>
    <hyperlink ref="E16" r:id="rId39" display="library@plalawyers.ca "/>
    <hyperlink ref="E65" r:id="rId40" display="norfolklaw@bellnet.ca "/>
    <hyperlink ref="E42" r:id="rId41" display="jmarchment@yorklaw.ca"/>
    <hyperlink ref="E18" r:id="rId42" display="library@plalawyers.ca"/>
    <hyperlink ref="E63" r:id="rId43" display="pwilliams@waterloolaw.org"/>
    <hyperlink ref="E5" r:id="rId44" display="mailto:lawlib@kmts.ca"/>
    <hyperlink ref="E3" r:id="rId45" display="oxfordlaw@ocl.net"/>
    <hyperlink ref="E55" r:id="rId46" display="library@middlaw.on.ca"/>
    <hyperlink ref="E53" r:id="rId47" display="mstrain@tlaonline.ca"/>
    <hyperlink ref="E31" r:id="rId48" display="drlalh@bellnet.ca"/>
    <hyperlink ref="E6" r:id="rId49" display="reference@hamiltonlaw.on.ca"/>
    <hyperlink ref="E15" r:id="rId50" display="mailto:library@peterboroughlaw.org"/>
    <hyperlink ref="E54" r:id="rId51" display="reference@hamiltonlaw.on.ca"/>
    <hyperlink ref="E29" r:id="rId52" display="library@tbla.ca"/>
    <hyperlink ref="E32" r:id="rId53" display="library@tbla.ca"/>
    <hyperlink ref="E12" r:id="rId54" display="mailto:lalaw@kingston.net"/>
    <hyperlink ref="E44" r:id="rId55" display="mailto:eo@plalawyers.ca"/>
    <hyperlink ref="E62" r:id="rId56" display="sdlaw@vianet.ca"/>
    <hyperlink ref="E28" r:id="rId57" display="mailto:georgehawtin@scla.ca"/>
    <hyperlink ref="E56" r:id="rId58" display="info@haltoncountylaw.ca"/>
    <hyperlink ref="E57" r:id="rId59" display="mailto:libassist@rcla.on.ca"/>
    <hyperlink ref="E35" r:id="rId60" display="mailto:libassist@rcla.on.ca"/>
    <hyperlink ref="E68" r:id="rId61" display="mailto:lyepes@yorklaw.ca"/>
    <hyperlink ref="E46" r:id="rId62" display="reference@hamiltonlaw.on.ca"/>
    <hyperlink ref="E47" r:id="rId63" display="nnurredin@waterloolaw.org"/>
    <hyperlink ref="E48" r:id="rId64" display="mailto:wcla@execulink.com"/>
  </hyperlinks>
  <printOptions/>
  <pageMargins left="0.2" right="0.2" top="0.5" bottom="0.5" header="0.3" footer="0.3"/>
  <pageSetup horizontalDpi="600" verticalDpi="600" orientation="landscape" r:id="rId67"/>
  <legacyDrawing r:id="rId66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1">
      <selection activeCell="B61" sqref="B61"/>
    </sheetView>
  </sheetViews>
  <sheetFormatPr defaultColWidth="8.8515625" defaultRowHeight="12.75"/>
  <cols>
    <col min="1" max="1" width="14.28125" style="10" customWidth="1"/>
    <col min="2" max="2" width="24.8515625" style="10" customWidth="1"/>
    <col min="3" max="3" width="43.57421875" style="10" customWidth="1"/>
    <col min="4" max="4" width="18.8515625" style="10" customWidth="1"/>
    <col min="5" max="5" width="33.28125" style="13" customWidth="1"/>
    <col min="6" max="16384" width="8.8515625" style="10" customWidth="1"/>
  </cols>
  <sheetData>
    <row r="1" spans="1:5" ht="15">
      <c r="A1" s="61" t="s">
        <v>1</v>
      </c>
      <c r="B1" s="61" t="s">
        <v>0</v>
      </c>
      <c r="C1" s="61" t="s">
        <v>2</v>
      </c>
      <c r="D1" s="61" t="s">
        <v>3</v>
      </c>
      <c r="E1" s="65" t="s">
        <v>4</v>
      </c>
    </row>
    <row r="2" spans="1:5" ht="15">
      <c r="A2" s="11" t="s">
        <v>6</v>
      </c>
      <c r="B2" s="11" t="s">
        <v>386</v>
      </c>
      <c r="C2" s="12" t="s">
        <v>362</v>
      </c>
      <c r="D2" s="11" t="s">
        <v>17</v>
      </c>
      <c r="E2" s="1" t="str">
        <f>HYPERLINK("mailto:aelliott@ccla-abcc.ca","aelliott@ccla-abcc.ca")</f>
        <v>aelliott@ccla-abcc.ca</v>
      </c>
    </row>
    <row r="3" spans="1:5" ht="15">
      <c r="A3" s="11" t="s">
        <v>6</v>
      </c>
      <c r="B3" s="11" t="s">
        <v>5</v>
      </c>
      <c r="C3" s="11" t="s">
        <v>7</v>
      </c>
      <c r="D3" s="11" t="s">
        <v>8</v>
      </c>
      <c r="E3" s="1" t="str">
        <f>HYPERLINK("mailto:algomalaw@shaw.ca","algomalaw@shaw.ca")</f>
        <v>algomalaw@shaw.ca</v>
      </c>
    </row>
    <row r="4" spans="1:5" ht="15">
      <c r="A4" s="11" t="s">
        <v>134</v>
      </c>
      <c r="B4" s="11" t="s">
        <v>133</v>
      </c>
      <c r="C4" s="11" t="s">
        <v>132</v>
      </c>
      <c r="D4" s="70" t="s">
        <v>387</v>
      </c>
      <c r="E4" s="1" t="str">
        <f>HYPERLINK("mailto:aliu@tlaonline.ca","aliu@tlaonline.ca")</f>
        <v>aliu@tlaonline.ca</v>
      </c>
    </row>
    <row r="5" spans="1:5" ht="15">
      <c r="A5" s="11" t="s">
        <v>393</v>
      </c>
      <c r="B5" s="11" t="s">
        <v>392</v>
      </c>
      <c r="C5" s="11" t="s">
        <v>50</v>
      </c>
      <c r="D5" s="11" t="s">
        <v>51</v>
      </c>
      <c r="E5" s="9" t="s">
        <v>305</v>
      </c>
    </row>
    <row r="6" spans="1:5" ht="15">
      <c r="A6" s="11" t="s">
        <v>58</v>
      </c>
      <c r="B6" s="11" t="s">
        <v>57</v>
      </c>
      <c r="C6" s="11" t="s">
        <v>59</v>
      </c>
      <c r="D6" s="11" t="s">
        <v>60</v>
      </c>
      <c r="E6" s="1" t="str">
        <f>HYPERLINK("mailto:huronlaw@hurontel.on.ca","huronlaw@hurontel.on.ca")</f>
        <v>huronlaw@hurontel.on.ca</v>
      </c>
    </row>
    <row r="7" spans="1:5" ht="15">
      <c r="A7" s="11" t="s">
        <v>153</v>
      </c>
      <c r="B7" s="11" t="s">
        <v>152</v>
      </c>
      <c r="C7" s="11" t="s">
        <v>154</v>
      </c>
      <c r="D7" s="11" t="s">
        <v>155</v>
      </c>
      <c r="E7" s="1" t="str">
        <f>HYPERLINK("mailto:bdykstra@yorklaw.ca","bdykstra@yorklaw.ca")</f>
        <v>bdykstra@yorklaw.ca</v>
      </c>
    </row>
    <row r="8" spans="1:5" ht="15">
      <c r="A8" s="11" t="s">
        <v>19</v>
      </c>
      <c r="B8" s="11" t="s">
        <v>18</v>
      </c>
      <c r="C8" s="12" t="s">
        <v>362</v>
      </c>
      <c r="D8" s="11" t="s">
        <v>310</v>
      </c>
      <c r="E8" s="1" t="str">
        <f>HYPERLINK("mailto:Blauritzen@ccla-abcc.ca","Blauritzen@ccla-abcc.ca")</f>
        <v>Blauritzen@ccla-abcc.ca</v>
      </c>
    </row>
    <row r="9" spans="1:5" ht="15">
      <c r="A9" s="11" t="s">
        <v>391</v>
      </c>
      <c r="B9" s="11" t="s">
        <v>390</v>
      </c>
      <c r="C9" s="11" t="s">
        <v>126</v>
      </c>
      <c r="D9" s="11" t="s">
        <v>127</v>
      </c>
      <c r="E9" s="1" t="str">
        <f>HYPERLINK("mailto:temk-law@ntl.sympatico.ca","temk-law@ntl.sympatico.ca")</f>
        <v>temk-law@ntl.sympatico.ca</v>
      </c>
    </row>
    <row r="10" spans="1:5" ht="15">
      <c r="A10" s="11" t="s">
        <v>312</v>
      </c>
      <c r="B10" s="11" t="s">
        <v>311</v>
      </c>
      <c r="C10" s="11" t="s">
        <v>101</v>
      </c>
      <c r="D10" s="11" t="s">
        <v>102</v>
      </c>
      <c r="E10" s="7" t="s">
        <v>324</v>
      </c>
    </row>
    <row r="11" spans="1:5" ht="15">
      <c r="A11" s="11" t="s">
        <v>31</v>
      </c>
      <c r="B11" s="11" t="s">
        <v>30</v>
      </c>
      <c r="C11" s="11" t="s">
        <v>32</v>
      </c>
      <c r="D11" s="11" t="s">
        <v>33</v>
      </c>
      <c r="E11" s="1" t="str">
        <f>HYPERLINK("mailto:ccroshaw@lawontario.ca","ccroshaw@lawontario.ca")</f>
        <v>ccroshaw@lawontario.ca</v>
      </c>
    </row>
    <row r="12" spans="1:5" ht="15">
      <c r="A12" s="11" t="s">
        <v>156</v>
      </c>
      <c r="B12" s="11" t="s">
        <v>9</v>
      </c>
      <c r="C12" s="11" t="s">
        <v>10</v>
      </c>
      <c r="D12" s="11" t="s">
        <v>11</v>
      </c>
      <c r="E12" s="1" t="str">
        <f>HYPERLINK("mailto:brantlawassoc@bellnet.ca","brantlawassoc@bellnet.ca")</f>
        <v>brantlawassoc@bellnet.ca</v>
      </c>
    </row>
    <row r="13" spans="1:5" ht="15">
      <c r="A13" s="11" t="s">
        <v>158</v>
      </c>
      <c r="B13" s="11" t="s">
        <v>159</v>
      </c>
      <c r="C13" s="11" t="s">
        <v>97</v>
      </c>
      <c r="D13" s="11" t="s">
        <v>98</v>
      </c>
      <c r="E13" s="1" t="str">
        <f>HYPERLINK("mailto:ncla@bellnet.ca","ncla@bellnet.ca")</f>
        <v>ncla@bellnet.ca</v>
      </c>
    </row>
    <row r="14" spans="1:5" ht="15">
      <c r="A14" s="11" t="s">
        <v>88</v>
      </c>
      <c r="B14" s="11" t="s">
        <v>87</v>
      </c>
      <c r="C14" s="11" t="s">
        <v>85</v>
      </c>
      <c r="D14" s="11" t="s">
        <v>86</v>
      </c>
      <c r="E14" s="7" t="s">
        <v>167</v>
      </c>
    </row>
    <row r="15" spans="1:5" ht="15">
      <c r="A15" s="11" t="s">
        <v>81</v>
      </c>
      <c r="B15" s="11" t="s">
        <v>80</v>
      </c>
      <c r="C15" s="11" t="s">
        <v>82</v>
      </c>
      <c r="D15" s="11" t="s">
        <v>83</v>
      </c>
      <c r="E15" s="1" t="str">
        <f>HYPERLINK("mailto:library@thelcla.ca","library@thelcla.ca")</f>
        <v>library@thelcla.ca</v>
      </c>
    </row>
    <row r="16" spans="1:5" ht="15">
      <c r="A16" s="11" t="s">
        <v>402</v>
      </c>
      <c r="B16" s="11" t="s">
        <v>403</v>
      </c>
      <c r="C16" s="11" t="s">
        <v>78</v>
      </c>
      <c r="D16" s="11" t="s">
        <v>79</v>
      </c>
      <c r="E16" s="9" t="s">
        <v>376</v>
      </c>
    </row>
    <row r="17" spans="1:5" ht="15">
      <c r="A17" s="11" t="s">
        <v>35</v>
      </c>
      <c r="B17" s="11" t="s">
        <v>34</v>
      </c>
      <c r="C17" s="11" t="s">
        <v>32</v>
      </c>
      <c r="D17" s="11" t="s">
        <v>33</v>
      </c>
      <c r="E17" s="1" t="str">
        <f>HYPERLINK("mailto:essexlaw@mnsi.net","essexlaw@mnsi.net")</f>
        <v>essexlaw@mnsi.net</v>
      </c>
    </row>
    <row r="18" spans="1:5" ht="15">
      <c r="A18" s="11" t="s">
        <v>140</v>
      </c>
      <c r="B18" s="11" t="s">
        <v>139</v>
      </c>
      <c r="C18" s="11" t="s">
        <v>141</v>
      </c>
      <c r="D18" s="11" t="s">
        <v>142</v>
      </c>
      <c r="E18" s="1" t="str">
        <f>HYPERLINK("mailto:lindlaw@lindsaycomp.on.ca","lindlaw@lindsaycomp.on.ca")</f>
        <v>lindlaw@lindsaycomp.on.ca</v>
      </c>
    </row>
    <row r="19" spans="1:5" ht="15">
      <c r="A19" s="11" t="s">
        <v>337</v>
      </c>
      <c r="B19" s="11" t="s">
        <v>359</v>
      </c>
      <c r="C19" s="11" t="s">
        <v>108</v>
      </c>
      <c r="D19" s="11" t="s">
        <v>109</v>
      </c>
      <c r="E19" s="1" t="s">
        <v>110</v>
      </c>
    </row>
    <row r="20" spans="1:5" ht="15">
      <c r="A20" s="12" t="s">
        <v>384</v>
      </c>
      <c r="B20" s="12" t="s">
        <v>383</v>
      </c>
      <c r="C20" s="11" t="s">
        <v>120</v>
      </c>
      <c r="D20" s="11" t="s">
        <v>121</v>
      </c>
      <c r="E20" s="9" t="s">
        <v>385</v>
      </c>
    </row>
    <row r="21" spans="1:5" ht="15">
      <c r="A21" s="12" t="s">
        <v>414</v>
      </c>
      <c r="B21" s="12" t="s">
        <v>413</v>
      </c>
      <c r="C21" s="11" t="s">
        <v>22</v>
      </c>
      <c r="D21" s="11" t="s">
        <v>23</v>
      </c>
      <c r="E21" s="1" t="str">
        <f>HYPERLINK("mailto:dufferinlawyers@hotmail.ca","dufferinlawyers@hotmail.ca")</f>
        <v>dufferinlawyers@hotmail.ca</v>
      </c>
    </row>
    <row r="22" spans="1:5" ht="15">
      <c r="A22" s="11" t="s">
        <v>129</v>
      </c>
      <c r="B22" s="11" t="s">
        <v>128</v>
      </c>
      <c r="C22" s="11" t="s">
        <v>130</v>
      </c>
      <c r="D22" s="11" t="s">
        <v>131</v>
      </c>
      <c r="E22" s="7" t="s">
        <v>354</v>
      </c>
    </row>
    <row r="23" spans="1:5" ht="15">
      <c r="A23" s="11" t="s">
        <v>164</v>
      </c>
      <c r="B23" s="11" t="s">
        <v>163</v>
      </c>
      <c r="C23" s="11" t="s">
        <v>130</v>
      </c>
      <c r="D23" s="11" t="s">
        <v>131</v>
      </c>
      <c r="E23" s="7" t="s">
        <v>354</v>
      </c>
    </row>
    <row r="24" spans="1:5" ht="15">
      <c r="A24" s="11" t="s">
        <v>39</v>
      </c>
      <c r="B24" s="11" t="s">
        <v>38</v>
      </c>
      <c r="C24" s="11" t="s">
        <v>40</v>
      </c>
      <c r="D24" s="11" t="s">
        <v>41</v>
      </c>
      <c r="E24" s="1" t="str">
        <f>HYPERLINK("mailto:library@cfla.on.ca","library@cfla.on.ca")</f>
        <v>library@cfla.on.ca</v>
      </c>
    </row>
    <row r="25" spans="1:5" ht="15">
      <c r="A25" s="11" t="s">
        <v>170</v>
      </c>
      <c r="B25" s="11" t="s">
        <v>169</v>
      </c>
      <c r="C25" s="11" t="s">
        <v>154</v>
      </c>
      <c r="D25" s="11" t="s">
        <v>155</v>
      </c>
      <c r="E25" s="7" t="s">
        <v>172</v>
      </c>
    </row>
    <row r="26" spans="1:5" ht="15">
      <c r="A26" s="11" t="s">
        <v>25</v>
      </c>
      <c r="B26" s="11" t="s">
        <v>24</v>
      </c>
      <c r="C26" s="11" t="s">
        <v>26</v>
      </c>
      <c r="D26" s="11" t="s">
        <v>27</v>
      </c>
      <c r="E26" s="1" t="str">
        <f>HYPERLINK("mailto:drlalaw@bellnet.ca","drlalaw@bellnet.ca")</f>
        <v>drlalaw@bellnet.ca</v>
      </c>
    </row>
    <row r="27" spans="1:5" ht="15">
      <c r="A27" s="11" t="s">
        <v>21</v>
      </c>
      <c r="B27" s="11" t="s">
        <v>20</v>
      </c>
      <c r="C27" s="12" t="s">
        <v>362</v>
      </c>
      <c r="D27" s="11" t="s">
        <v>309</v>
      </c>
      <c r="E27" s="1" t="str">
        <f>HYPERLINK("mailto:jwalker@ccla-abcc.ca","jwalker@ccla-abcc.ca")</f>
        <v>jwalker@ccla-abcc.ca</v>
      </c>
    </row>
    <row r="28" spans="1:5" ht="15">
      <c r="A28" s="11" t="s">
        <v>361</v>
      </c>
      <c r="B28" s="11" t="s">
        <v>360</v>
      </c>
      <c r="C28" s="11" t="s">
        <v>14</v>
      </c>
      <c r="D28" s="115" t="s">
        <v>397</v>
      </c>
      <c r="E28" s="7" t="s">
        <v>343</v>
      </c>
    </row>
    <row r="29" spans="1:5" ht="15">
      <c r="A29" s="11" t="s">
        <v>136</v>
      </c>
      <c r="B29" s="11" t="s">
        <v>135</v>
      </c>
      <c r="C29" s="11" t="s">
        <v>132</v>
      </c>
      <c r="D29" s="70" t="s">
        <v>387</v>
      </c>
      <c r="E29" s="1" t="str">
        <f>HYPERLINK("mailto:jrataiclang@tlaonline.ca","jrataiclang@tlaonline.ca")</f>
        <v>jrataiclang@tlaonline.ca</v>
      </c>
    </row>
    <row r="30" spans="1:5" ht="15">
      <c r="A30" s="11" t="s">
        <v>378</v>
      </c>
      <c r="B30" s="11" t="s">
        <v>377</v>
      </c>
      <c r="C30" s="11" t="s">
        <v>105</v>
      </c>
      <c r="D30" s="11" t="s">
        <v>106</v>
      </c>
      <c r="E30" s="9" t="s">
        <v>379</v>
      </c>
    </row>
    <row r="31" spans="1:5" ht="15">
      <c r="A31" s="11" t="s">
        <v>395</v>
      </c>
      <c r="B31" s="11" t="s">
        <v>396</v>
      </c>
      <c r="C31" s="11" t="s">
        <v>12</v>
      </c>
      <c r="D31" s="11" t="s">
        <v>13</v>
      </c>
      <c r="E31" s="1" t="str">
        <f>HYPERLINK("mailto:brucelaw@wightman.ca","brucelaw@wightman.ca")</f>
        <v>brucelaw@wightman.ca</v>
      </c>
    </row>
    <row r="32" spans="1:5" ht="15">
      <c r="A32" s="11" t="s">
        <v>148</v>
      </c>
      <c r="B32" s="11" t="s">
        <v>147</v>
      </c>
      <c r="C32" s="11" t="s">
        <v>149</v>
      </c>
      <c r="D32" s="11" t="s">
        <v>150</v>
      </c>
      <c r="E32" s="1" t="s">
        <v>151</v>
      </c>
    </row>
    <row r="33" spans="1:5" ht="15">
      <c r="A33" s="11" t="s">
        <v>55</v>
      </c>
      <c r="B33" s="11" t="s">
        <v>54</v>
      </c>
      <c r="C33" s="11" t="s">
        <v>355</v>
      </c>
      <c r="D33" s="11" t="s">
        <v>56</v>
      </c>
      <c r="E33" s="1" t="str">
        <f>HYPERLINK("mailto:hcla@on.aibn.com","hcla@on.aibn.com")</f>
        <v>hcla@on.aibn.com</v>
      </c>
    </row>
    <row r="34" spans="1:5" ht="15">
      <c r="A34" s="11" t="s">
        <v>161</v>
      </c>
      <c r="B34" s="11" t="s">
        <v>168</v>
      </c>
      <c r="C34" s="11" t="s">
        <v>105</v>
      </c>
      <c r="D34" s="11" t="s">
        <v>106</v>
      </c>
      <c r="E34" s="7" t="s">
        <v>166</v>
      </c>
    </row>
    <row r="35" spans="1:5" ht="15">
      <c r="A35" s="11" t="s">
        <v>375</v>
      </c>
      <c r="B35" s="11" t="s">
        <v>373</v>
      </c>
      <c r="C35" s="11" t="s">
        <v>122</v>
      </c>
      <c r="D35" s="11" t="s">
        <v>123</v>
      </c>
      <c r="E35" s="118" t="s">
        <v>342</v>
      </c>
    </row>
    <row r="36" spans="1:5" ht="15">
      <c r="A36" s="11" t="s">
        <v>49</v>
      </c>
      <c r="B36" s="11" t="s">
        <v>319</v>
      </c>
      <c r="C36" s="11" t="s">
        <v>50</v>
      </c>
      <c r="D36" s="11" t="s">
        <v>51</v>
      </c>
      <c r="E36" s="9" t="s">
        <v>305</v>
      </c>
    </row>
    <row r="37" spans="1:5" ht="15">
      <c r="A37" s="11" t="s">
        <v>49</v>
      </c>
      <c r="B37" s="11" t="s">
        <v>65</v>
      </c>
      <c r="C37" s="11" t="s">
        <v>66</v>
      </c>
      <c r="D37" s="11" t="s">
        <v>67</v>
      </c>
      <c r="E37" s="1" t="str">
        <f>HYPERLINK("mailto:kentlaw@ciaccess.com","kentlaw@ciaccess.com")</f>
        <v>kentlaw@ciaccess.com</v>
      </c>
    </row>
    <row r="38" spans="1:5" ht="15">
      <c r="A38" s="11" t="s">
        <v>49</v>
      </c>
      <c r="B38" s="11" t="s">
        <v>394</v>
      </c>
      <c r="C38" s="11" t="s">
        <v>28</v>
      </c>
      <c r="D38" s="11" t="s">
        <v>29</v>
      </c>
      <c r="E38" s="1" t="s">
        <v>412</v>
      </c>
    </row>
    <row r="39" spans="1:5" ht="15">
      <c r="A39" s="11" t="s">
        <v>84</v>
      </c>
      <c r="B39" s="11" t="s">
        <v>16</v>
      </c>
      <c r="C39" s="11" t="s">
        <v>82</v>
      </c>
      <c r="D39" s="11" t="s">
        <v>83</v>
      </c>
      <c r="E39" s="1" t="str">
        <f>HYPERLINK("mailto:library@thelcla.ca","library@thelcla.ca")</f>
        <v>library@thelcla.ca</v>
      </c>
    </row>
    <row r="40" spans="1:5" ht="15">
      <c r="A40" s="11" t="s">
        <v>381</v>
      </c>
      <c r="B40" s="11" t="s">
        <v>380</v>
      </c>
      <c r="C40" s="11" t="s">
        <v>124</v>
      </c>
      <c r="D40" s="11" t="s">
        <v>125</v>
      </c>
      <c r="E40" s="9" t="s">
        <v>382</v>
      </c>
    </row>
    <row r="41" spans="1:5" ht="15">
      <c r="A41" s="11" t="s">
        <v>37</v>
      </c>
      <c r="B41" s="11" t="s">
        <v>36</v>
      </c>
      <c r="C41" s="11" t="s">
        <v>32</v>
      </c>
      <c r="D41" s="11" t="s">
        <v>33</v>
      </c>
      <c r="E41" s="1" t="str">
        <f>HYPERLINK("mailto:kvranjes@lawontario.ca","kvranjes@lawontario.ca")</f>
        <v>kvranjes@lawontario.ca</v>
      </c>
    </row>
    <row r="42" spans="1:5" ht="15">
      <c r="A42" s="11" t="s">
        <v>307</v>
      </c>
      <c r="B42" s="11" t="s">
        <v>306</v>
      </c>
      <c r="C42" s="11" t="s">
        <v>111</v>
      </c>
      <c r="D42" s="11" t="s">
        <v>112</v>
      </c>
      <c r="E42" s="1" t="str">
        <f>HYPERLINK("mailto:library@peterboroughlaw.org","library@peterboroughlaw.org")</f>
        <v>library@peterboroughlaw.org</v>
      </c>
    </row>
    <row r="43" spans="1:5" ht="15">
      <c r="A43" s="67" t="s">
        <v>307</v>
      </c>
      <c r="B43" s="11" t="s">
        <v>400</v>
      </c>
      <c r="C43" s="11" t="s">
        <v>118</v>
      </c>
      <c r="D43" s="11" t="s">
        <v>119</v>
      </c>
      <c r="E43" s="75" t="s">
        <v>401</v>
      </c>
    </row>
    <row r="44" spans="1:5" ht="15">
      <c r="A44" s="11" t="s">
        <v>329</v>
      </c>
      <c r="B44" s="11" t="s">
        <v>328</v>
      </c>
      <c r="C44" s="11" t="s">
        <v>26</v>
      </c>
      <c r="D44" s="11" t="s">
        <v>27</v>
      </c>
      <c r="E44" s="9" t="s">
        <v>371</v>
      </c>
    </row>
    <row r="45" spans="1:5" ht="15">
      <c r="A45" s="11" t="s">
        <v>46</v>
      </c>
      <c r="B45" s="11" t="s">
        <v>157</v>
      </c>
      <c r="C45" s="11" t="s">
        <v>47</v>
      </c>
      <c r="D45" s="11" t="s">
        <v>48</v>
      </c>
      <c r="E45" s="7" t="s">
        <v>165</v>
      </c>
    </row>
    <row r="46" spans="1:5" ht="30">
      <c r="A46" s="11" t="s">
        <v>46</v>
      </c>
      <c r="B46" s="11" t="s">
        <v>157</v>
      </c>
      <c r="C46" s="11" t="s">
        <v>95</v>
      </c>
      <c r="D46" s="117" t="s">
        <v>96</v>
      </c>
      <c r="E46" s="6" t="s">
        <v>171</v>
      </c>
    </row>
    <row r="47" spans="1:5" ht="15">
      <c r="A47" s="11" t="s">
        <v>334</v>
      </c>
      <c r="B47" s="11" t="s">
        <v>344</v>
      </c>
      <c r="C47" s="11" t="s">
        <v>105</v>
      </c>
      <c r="D47" s="11" t="s">
        <v>106</v>
      </c>
      <c r="E47" s="7" t="s">
        <v>160</v>
      </c>
    </row>
    <row r="48" spans="1:5" ht="15">
      <c r="A48" s="11" t="s">
        <v>138</v>
      </c>
      <c r="B48" s="11" t="s">
        <v>137</v>
      </c>
      <c r="C48" s="11" t="s">
        <v>132</v>
      </c>
      <c r="D48" s="70" t="s">
        <v>387</v>
      </c>
      <c r="E48" s="1" t="str">
        <f>HYPERLINK("mailto:lzardo@tlaonline.ca","lzardo@tlaonline.ca")</f>
        <v>lzardo@tlaonline.ca</v>
      </c>
    </row>
    <row r="49" spans="1:5" ht="15">
      <c r="A49" s="11" t="s">
        <v>321</v>
      </c>
      <c r="B49" s="11" t="s">
        <v>320</v>
      </c>
      <c r="C49" s="11" t="s">
        <v>72</v>
      </c>
      <c r="D49" s="11" t="s">
        <v>73</v>
      </c>
      <c r="E49" s="1" t="str">
        <f>HYPERLINK("mailto:colla@bellnet.ca","colla@bellnet.ca")</f>
        <v>colla@bellnet.ca</v>
      </c>
    </row>
    <row r="50" spans="1:5" ht="15">
      <c r="A50" s="11" t="s">
        <v>405</v>
      </c>
      <c r="B50" s="11" t="s">
        <v>404</v>
      </c>
      <c r="C50" s="11" t="s">
        <v>154</v>
      </c>
      <c r="D50" s="11" t="s">
        <v>155</v>
      </c>
      <c r="E50" s="78" t="s">
        <v>406</v>
      </c>
    </row>
    <row r="51" spans="1:5" ht="15">
      <c r="A51" s="11" t="s">
        <v>75</v>
      </c>
      <c r="B51" s="11" t="s">
        <v>74</v>
      </c>
      <c r="C51" s="11" t="s">
        <v>76</v>
      </c>
      <c r="D51" s="11" t="s">
        <v>77</v>
      </c>
      <c r="E51" s="1" t="str">
        <f>HYPERLINK("mailto:lawlibrary@bellnet.ca","lawlibrary@bellnet.ca")</f>
        <v>lawlibrary@bellnet.ca</v>
      </c>
    </row>
    <row r="52" spans="1:5" ht="15">
      <c r="A52" s="11" t="s">
        <v>107</v>
      </c>
      <c r="B52" s="11" t="s">
        <v>116</v>
      </c>
      <c r="C52" s="11" t="s">
        <v>117</v>
      </c>
      <c r="D52" s="115" t="s">
        <v>162</v>
      </c>
      <c r="E52" s="1" t="str">
        <f>HYPERLINK("mailto:rrla@bellnet.ca","rrla@bellnet.ca")</f>
        <v>rrla@bellnet.ca</v>
      </c>
    </row>
    <row r="53" spans="1:5" ht="15">
      <c r="A53" s="11" t="s">
        <v>62</v>
      </c>
      <c r="B53" s="11" t="s">
        <v>61</v>
      </c>
      <c r="C53" s="11" t="s">
        <v>63</v>
      </c>
      <c r="D53" s="11" t="s">
        <v>64</v>
      </c>
      <c r="E53" s="1" t="str">
        <f>HYPERLINK("mailto:lawlib@kmts.ca","lawlib@kmts.ca")</f>
        <v>lawlib@kmts.ca</v>
      </c>
    </row>
    <row r="54" spans="1:5" ht="15">
      <c r="A54" s="11" t="s">
        <v>62</v>
      </c>
      <c r="B54" s="119" t="s">
        <v>407</v>
      </c>
      <c r="C54" s="11" t="s">
        <v>52</v>
      </c>
      <c r="D54" s="11" t="s">
        <v>53</v>
      </c>
      <c r="E54" s="7" t="s">
        <v>349</v>
      </c>
    </row>
    <row r="55" spans="1:5" ht="15">
      <c r="A55" s="11" t="s">
        <v>144</v>
      </c>
      <c r="B55" s="11" t="s">
        <v>335</v>
      </c>
      <c r="C55" s="11" t="s">
        <v>145</v>
      </c>
      <c r="D55" s="11" t="s">
        <v>146</v>
      </c>
      <c r="E55" s="1" t="str">
        <f>HYPERLINK("mailto:wcla@execulink.com","wcla@execulink.com")</f>
        <v>wcla@execulink.com</v>
      </c>
    </row>
    <row r="56" spans="1:5" ht="15">
      <c r="A56" s="11" t="s">
        <v>353</v>
      </c>
      <c r="B56" s="11" t="s">
        <v>352</v>
      </c>
      <c r="C56" s="11" t="s">
        <v>132</v>
      </c>
      <c r="D56" s="70" t="s">
        <v>387</v>
      </c>
      <c r="E56" s="7" t="s">
        <v>351</v>
      </c>
    </row>
    <row r="57" spans="1:5" ht="15">
      <c r="A57" s="11" t="s">
        <v>69</v>
      </c>
      <c r="B57" s="11" t="s">
        <v>68</v>
      </c>
      <c r="C57" s="11" t="s">
        <v>70</v>
      </c>
      <c r="D57" s="11" t="s">
        <v>71</v>
      </c>
      <c r="E57" s="1" t="str">
        <f>HYPERLINK("mailto:lambtonlaw@bellnet.ca","lambtonlaw@bellnet.ca")</f>
        <v>lambtonlaw@bellnet.ca</v>
      </c>
    </row>
    <row r="58" spans="1:5" ht="15">
      <c r="A58" s="11" t="s">
        <v>69</v>
      </c>
      <c r="B58" s="11" t="s">
        <v>113</v>
      </c>
      <c r="C58" s="11" t="s">
        <v>114</v>
      </c>
      <c r="D58" s="115" t="s">
        <v>115</v>
      </c>
      <c r="E58" s="1" t="str">
        <f>HYPERLINK("mailto:prescott.law@bellnet.ca","prescott.law@bellnet.ca")</f>
        <v>prescott.law@bellnet.ca</v>
      </c>
    </row>
    <row r="59" spans="1:5" ht="15">
      <c r="A59" s="11" t="s">
        <v>416</v>
      </c>
      <c r="B59" s="11" t="s">
        <v>415</v>
      </c>
      <c r="C59" s="11" t="s">
        <v>308</v>
      </c>
      <c r="D59" s="11" t="s">
        <v>143</v>
      </c>
      <c r="E59" s="120" t="s">
        <v>418</v>
      </c>
    </row>
    <row r="60" spans="1:5" ht="15">
      <c r="A60" s="11" t="s">
        <v>357</v>
      </c>
      <c r="B60" s="11" t="s">
        <v>356</v>
      </c>
      <c r="C60" s="11" t="s">
        <v>52</v>
      </c>
      <c r="D60" s="11" t="s">
        <v>53</v>
      </c>
      <c r="E60" s="9" t="s">
        <v>349</v>
      </c>
    </row>
    <row r="61" spans="1:5" ht="15">
      <c r="A61" s="11" t="s">
        <v>90</v>
      </c>
      <c r="B61" s="11" t="s">
        <v>89</v>
      </c>
      <c r="C61" s="11" t="s">
        <v>91</v>
      </c>
      <c r="D61" s="11" t="s">
        <v>92</v>
      </c>
      <c r="E61" s="1" t="str">
        <f>HYPERLINK("mailto:musklaw@vianet.on.ca","musklaw@vianet.on.ca")</f>
        <v>musklaw@vianet.on.ca</v>
      </c>
    </row>
    <row r="62" spans="1:5" ht="15">
      <c r="A62" s="11" t="s">
        <v>90</v>
      </c>
      <c r="B62" s="11" t="s">
        <v>89</v>
      </c>
      <c r="C62" s="11" t="s">
        <v>103</v>
      </c>
      <c r="D62" s="11" t="s">
        <v>104</v>
      </c>
      <c r="E62" s="1" t="str">
        <f>HYPERLINK("mailto:pslib@vianet.on.ca","pslib@vianet.on.ca")</f>
        <v>pslib@vianet.on.ca</v>
      </c>
    </row>
    <row r="63" spans="1:5" ht="15">
      <c r="A63" s="11" t="s">
        <v>389</v>
      </c>
      <c r="B63" s="11" t="s">
        <v>388</v>
      </c>
      <c r="C63" s="114" t="s">
        <v>93</v>
      </c>
      <c r="D63" s="11" t="s">
        <v>94</v>
      </c>
      <c r="E63" s="1" t="str">
        <f>HYPERLINK("mailto:nipilaws@onlink.net","nipilaws@onlink.net")</f>
        <v>nipilaws@onlink.net</v>
      </c>
    </row>
    <row r="64" spans="1:5" ht="15">
      <c r="A64" s="11" t="s">
        <v>318</v>
      </c>
      <c r="B64" s="11" t="s">
        <v>315</v>
      </c>
      <c r="C64" s="11" t="s">
        <v>308</v>
      </c>
      <c r="D64" s="11" t="s">
        <v>143</v>
      </c>
      <c r="E64" s="7" t="s">
        <v>317</v>
      </c>
    </row>
    <row r="65" spans="1:5" ht="15">
      <c r="A65" s="11" t="s">
        <v>43</v>
      </c>
      <c r="B65" s="11" t="s">
        <v>42</v>
      </c>
      <c r="C65" s="11" t="s">
        <v>44</v>
      </c>
      <c r="D65" s="11" t="s">
        <v>45</v>
      </c>
      <c r="E65" s="1" t="str">
        <f>HYPERLINK("mailto:greylawlibrary@gmail.com","greylawlibrary@gmail.com")</f>
        <v>greylawlibrary@gmail.com</v>
      </c>
    </row>
    <row r="66" spans="1:5" ht="15">
      <c r="A66" s="11" t="s">
        <v>100</v>
      </c>
      <c r="B66" s="11" t="s">
        <v>99</v>
      </c>
      <c r="C66" s="11" t="s">
        <v>85</v>
      </c>
      <c r="D66" s="11" t="s">
        <v>86</v>
      </c>
      <c r="E66" s="7" t="s">
        <v>167</v>
      </c>
    </row>
    <row r="67" spans="1:5" ht="15">
      <c r="A67" s="11" t="s">
        <v>347</v>
      </c>
      <c r="B67" s="11" t="s">
        <v>346</v>
      </c>
      <c r="C67" s="11" t="s">
        <v>52</v>
      </c>
      <c r="D67" s="11" t="s">
        <v>53</v>
      </c>
      <c r="E67" s="9" t="s">
        <v>349</v>
      </c>
    </row>
    <row r="68" spans="1:5" ht="15">
      <c r="A68" s="11" t="s">
        <v>332</v>
      </c>
      <c r="B68" s="11" t="s">
        <v>333</v>
      </c>
      <c r="C68" s="11" t="s">
        <v>118</v>
      </c>
      <c r="D68" s="11" t="s">
        <v>119</v>
      </c>
      <c r="E68" s="7" t="s">
        <v>372</v>
      </c>
    </row>
    <row r="69" spans="1:5" ht="15">
      <c r="A69" s="83"/>
      <c r="B69" s="83"/>
      <c r="C69" s="83"/>
      <c r="D69" s="83"/>
      <c r="E69" s="84"/>
    </row>
  </sheetData>
  <sheetProtection/>
  <hyperlinks>
    <hyperlink ref="E3" r:id="rId1" display="mailto:algomalaw@shaw.ca"/>
    <hyperlink ref="E12" r:id="rId2" display="mailto:brantlawassoc@bellnet.ca"/>
    <hyperlink ref="E31" r:id="rId3" display="mailto:brucelaw@wightman.ca"/>
    <hyperlink ref="E28" r:id="rId4" display="info@cochranelawassociation.com"/>
    <hyperlink ref="E2" r:id="rId5" display="mailto:aelliott@ccla-abcc.ca"/>
    <hyperlink ref="E8" r:id="rId6" display="mailto:Blauritzen@ccla-abcc.ca"/>
    <hyperlink ref="E27" r:id="rId7" display="mailto:jwalker@ccla-abcc.ca"/>
    <hyperlink ref="E26" r:id="rId8" display="mailto:drlalaw@bellnet.ca"/>
    <hyperlink ref="E11" r:id="rId9" display="mailto:ccroshaw@lawontario.ca"/>
    <hyperlink ref="E17" r:id="rId10" display="mailto:essexlaw@mnsi.net"/>
    <hyperlink ref="E41" r:id="rId11" display="mailto:kvranjes@lawontario.ca"/>
    <hyperlink ref="E24" r:id="rId12" display="mailto:library@cfla.on.ca"/>
    <hyperlink ref="E65" r:id="rId13" display="mailto:greylawlibrary@gmail.com"/>
    <hyperlink ref="E45" r:id="rId14" display="haldimandlaw@rogers.com"/>
    <hyperlink ref="E33" r:id="rId15" display="mailto:hcla@on.aibn.com"/>
    <hyperlink ref="E6" r:id="rId16" display="mailto:huronlaw@hurontel.on.ca"/>
    <hyperlink ref="E53" r:id="rId17" display="mailto:lawlib@kmts.ca"/>
    <hyperlink ref="E37" r:id="rId18" display="mailto:kentlaw@ciaccess.com"/>
    <hyperlink ref="E57" r:id="rId19" display="mailto:lambtonlaw@bellnet.ca"/>
    <hyperlink ref="E49" r:id="rId20" display="mailto:colla@bellnet.ca"/>
    <hyperlink ref="E51" r:id="rId21" display="mailto:lawlibrary@bellnet.ca"/>
    <hyperlink ref="E15" r:id="rId22" display="mailto:library@thelcla.ca"/>
    <hyperlink ref="E39" r:id="rId23" display="mailto:library@thelcla.ca"/>
    <hyperlink ref="E14" r:id="rId24" display="library@middlaw.on.ca"/>
    <hyperlink ref="E61" r:id="rId25" display="mailto:musklaw@vianet.on.ca"/>
    <hyperlink ref="E63" r:id="rId26" display="mailto:nipilaws@onlink.net"/>
    <hyperlink ref="E13" r:id="rId27" display="mailto:ncla@bellnet.ca"/>
    <hyperlink ref="E10" r:id="rId28" display="oxfordlaw@ocl.net"/>
    <hyperlink ref="E62" r:id="rId29" display="mailto:pslib@vianet.on.ca"/>
    <hyperlink ref="E58" r:id="rId30" display="mailto:prescott.law@bellnet.ca"/>
    <hyperlink ref="E52" r:id="rId31" display="mailto:rrla@bellnet.ca"/>
    <hyperlink ref="E68" r:id="rId32" display="library@rcla.on.ca"/>
    <hyperlink ref="E9" r:id="rId33" display="mailto:temk-law@ntl.sympatico.ca"/>
    <hyperlink ref="E4" r:id="rId34" display="mailto:aliu@tlaonline.ca"/>
    <hyperlink ref="E29" r:id="rId35" display="mailto:jrataiclang@tlaonline.ca"/>
    <hyperlink ref="E48" r:id="rId36" display="mailto:lzardo@tlaonline.ca"/>
    <hyperlink ref="E18" r:id="rId37" display="mailto:lindlaw@lindsaycomp.on.ca"/>
    <hyperlink ref="E55" r:id="rId38" display="mailto:wcla@execulink.com"/>
    <hyperlink ref="E7" r:id="rId39" display="mailto:bdykstra@yorklaw.ca"/>
    <hyperlink ref="E47" r:id="rId40" display="library@plalawyers.ca"/>
    <hyperlink ref="E34" r:id="rId41" display="library@plalawyers.ca "/>
    <hyperlink ref="E46" r:id="rId42" display="norfolklaw@bellnet.ca "/>
    <hyperlink ref="E56" r:id="rId43" display="mstrain@tlaonline.ca"/>
    <hyperlink ref="E36" r:id="rId44" display="mailto:info@haltoncountylaw.ca"/>
    <hyperlink ref="E64" r:id="rId45" display="pwilliams@waterloolaw.org"/>
    <hyperlink ref="E25" r:id="rId46" display="jmarchment@yorklaw.ca"/>
    <hyperlink ref="E66" r:id="rId47" display="library@middlaw.on.ca"/>
    <hyperlink ref="E67" r:id="rId48" display="reference@hamiltonlaw.on.ca"/>
    <hyperlink ref="E42" r:id="rId49" display="mailto:library@peterboroughlaw.org"/>
    <hyperlink ref="E35" r:id="rId50" display="librarian@sdgla.ca "/>
    <hyperlink ref="E44" r:id="rId51" display="drlalh@bellnet.ca"/>
    <hyperlink ref="E60" r:id="rId52" display="reference@hamiltonlaw.on.ca"/>
    <hyperlink ref="E22" r:id="rId53" display="library@tbla.ca"/>
    <hyperlink ref="E23" r:id="rId54" display="library@tbla.ca"/>
    <hyperlink ref="E16" r:id="rId55" display="mailto:lalaw@kingston.net"/>
    <hyperlink ref="E30" r:id="rId56" display="mailto:eo@plalawyers.ca"/>
    <hyperlink ref="E40" r:id="rId57" display="sdlaw@vianet.ca"/>
    <hyperlink ref="E20" r:id="rId58" display="mailto:georgehawtin@scla.ca"/>
    <hyperlink ref="E5" r:id="rId59" display="mailto:info@haltoncountylaw.ca"/>
    <hyperlink ref="E43" r:id="rId60" display="mailto:libassist@rcla.on.ca"/>
    <hyperlink ref="E50" r:id="rId61" display="mailto:lyepes@yorklaw.ca"/>
    <hyperlink ref="E54" r:id="rId62" display="reference@hamiltonlaw.on.ca"/>
    <hyperlink ref="E59" r:id="rId63" display="nnureddin@waterloolaw.org"/>
    <hyperlink ref="E21" r:id="rId64" display="mailto:dufferinlawyers@hotmail.ca"/>
  </hyperlinks>
  <printOptions/>
  <pageMargins left="0.25" right="0.2" top="0.75" bottom="0.25" header="0.3" footer="0.3"/>
  <pageSetup horizontalDpi="600" verticalDpi="600" orientation="landscape" r:id="rId67"/>
  <legacyDrawing r:id="rId66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PageLayoutView="0" workbookViewId="0" topLeftCell="A1">
      <selection activeCell="O10" sqref="O9:O10"/>
    </sheetView>
  </sheetViews>
  <sheetFormatPr defaultColWidth="9.140625" defaultRowHeight="12.75"/>
  <cols>
    <col min="1" max="1" width="15.140625" style="0" customWidth="1"/>
    <col min="2" max="2" width="8.7109375" style="0" customWidth="1"/>
    <col min="3" max="3" width="24.8515625" style="0" customWidth="1"/>
    <col min="4" max="4" width="16.140625" style="0" customWidth="1"/>
    <col min="5" max="5" width="28.28125" style="0" customWidth="1"/>
    <col min="6" max="6" width="29.140625" style="0" customWidth="1"/>
    <col min="7" max="7" width="16.00390625" style="0" customWidth="1"/>
    <col min="8" max="8" width="15.140625" style="0" customWidth="1"/>
  </cols>
  <sheetData>
    <row r="1" spans="1:8" ht="12.75">
      <c r="A1" s="128" t="s">
        <v>0</v>
      </c>
      <c r="B1" s="54" t="s">
        <v>1</v>
      </c>
      <c r="C1" s="54" t="s">
        <v>2</v>
      </c>
      <c r="D1" s="54" t="s">
        <v>3</v>
      </c>
      <c r="E1" s="54" t="s">
        <v>4</v>
      </c>
      <c r="F1" s="55" t="s">
        <v>173</v>
      </c>
      <c r="G1" s="56" t="s">
        <v>174</v>
      </c>
      <c r="H1" s="56" t="s">
        <v>175</v>
      </c>
    </row>
    <row r="2" spans="1:8" ht="18.75" customHeight="1">
      <c r="A2" s="127" t="s">
        <v>409</v>
      </c>
      <c r="B2" s="123"/>
      <c r="C2" s="123"/>
      <c r="D2" s="123"/>
      <c r="E2" s="123"/>
      <c r="F2" s="124"/>
      <c r="G2" s="125"/>
      <c r="H2" s="125"/>
    </row>
    <row r="3" spans="1:8" ht="24">
      <c r="A3" s="80" t="s">
        <v>16</v>
      </c>
      <c r="B3" s="80" t="s">
        <v>6</v>
      </c>
      <c r="C3" s="79" t="s">
        <v>362</v>
      </c>
      <c r="D3" s="80" t="s">
        <v>17</v>
      </c>
      <c r="E3" s="88" t="str">
        <f>HYPERLINK("mailto:aelliott@ccla-abcc.ca","aelliott@ccla-abcc.ca")</f>
        <v>aelliott@ccla-abcc.ca</v>
      </c>
      <c r="F3" s="79" t="s">
        <v>185</v>
      </c>
      <c r="G3" s="80" t="s">
        <v>186</v>
      </c>
      <c r="H3" s="80" t="s">
        <v>237</v>
      </c>
    </row>
    <row r="4" spans="1:8" ht="24">
      <c r="A4" s="80" t="s">
        <v>18</v>
      </c>
      <c r="B4" s="80" t="s">
        <v>19</v>
      </c>
      <c r="C4" s="79" t="s">
        <v>362</v>
      </c>
      <c r="D4" s="80" t="s">
        <v>310</v>
      </c>
      <c r="E4" s="88" t="str">
        <f>HYPERLINK("mailto:Blauritzen@ccla-abcc.ca","Blauritzen@ccla-abcc.ca")</f>
        <v>Blauritzen@ccla-abcc.ca</v>
      </c>
      <c r="F4" s="79" t="s">
        <v>185</v>
      </c>
      <c r="G4" s="80" t="s">
        <v>186</v>
      </c>
      <c r="H4" s="80" t="s">
        <v>237</v>
      </c>
    </row>
    <row r="5" spans="1:8" ht="24">
      <c r="A5" s="80" t="s">
        <v>20</v>
      </c>
      <c r="B5" s="80" t="s">
        <v>21</v>
      </c>
      <c r="C5" s="79" t="s">
        <v>362</v>
      </c>
      <c r="D5" s="80" t="s">
        <v>309</v>
      </c>
      <c r="E5" s="88" t="str">
        <f>HYPERLINK("mailto:jwalker@ccla-abcc.ca","jwalker@ccla-abcc.ca")</f>
        <v>jwalker@ccla-abcc.ca</v>
      </c>
      <c r="F5" s="79" t="s">
        <v>185</v>
      </c>
      <c r="G5" s="80" t="s">
        <v>186</v>
      </c>
      <c r="H5" s="80" t="s">
        <v>237</v>
      </c>
    </row>
    <row r="6" spans="1:8" ht="24">
      <c r="A6" s="80" t="s">
        <v>30</v>
      </c>
      <c r="B6" s="80" t="s">
        <v>31</v>
      </c>
      <c r="C6" s="80" t="s">
        <v>32</v>
      </c>
      <c r="D6" s="80" t="s">
        <v>33</v>
      </c>
      <c r="E6" s="88" t="s">
        <v>323</v>
      </c>
      <c r="F6" s="79" t="s">
        <v>198</v>
      </c>
      <c r="G6" s="80" t="s">
        <v>199</v>
      </c>
      <c r="H6" s="80" t="s">
        <v>200</v>
      </c>
    </row>
    <row r="7" spans="1:8" ht="24">
      <c r="A7" s="80" t="s">
        <v>34</v>
      </c>
      <c r="B7" s="80" t="s">
        <v>35</v>
      </c>
      <c r="C7" s="80" t="s">
        <v>32</v>
      </c>
      <c r="D7" s="80" t="s">
        <v>33</v>
      </c>
      <c r="E7" s="88" t="str">
        <f>HYPERLINK("mailto:essexlaw@mnsi.net","essexlaw@mnsi.net")</f>
        <v>essexlaw@mnsi.net</v>
      </c>
      <c r="F7" s="79" t="s">
        <v>198</v>
      </c>
      <c r="G7" s="80" t="s">
        <v>199</v>
      </c>
      <c r="H7" s="80" t="s">
        <v>200</v>
      </c>
    </row>
    <row r="8" spans="1:8" ht="24">
      <c r="A8" s="80" t="s">
        <v>36</v>
      </c>
      <c r="B8" s="80" t="s">
        <v>37</v>
      </c>
      <c r="C8" s="80" t="s">
        <v>32</v>
      </c>
      <c r="D8" s="80" t="s">
        <v>33</v>
      </c>
      <c r="E8" s="88" t="str">
        <f>HYPERLINK("mailto:kvranjes@lawontario.ca","kvranjes@lawontario.ca")</f>
        <v>kvranjes@lawontario.ca</v>
      </c>
      <c r="F8" s="79" t="s">
        <v>198</v>
      </c>
      <c r="G8" s="80" t="s">
        <v>199</v>
      </c>
      <c r="H8" s="80" t="s">
        <v>200</v>
      </c>
    </row>
    <row r="9" spans="1:8" ht="24">
      <c r="A9" s="80" t="s">
        <v>346</v>
      </c>
      <c r="B9" s="80" t="s">
        <v>347</v>
      </c>
      <c r="C9" s="80" t="s">
        <v>52</v>
      </c>
      <c r="D9" s="80" t="s">
        <v>53</v>
      </c>
      <c r="E9" s="89" t="s">
        <v>348</v>
      </c>
      <c r="F9" s="79" t="s">
        <v>212</v>
      </c>
      <c r="G9" s="80" t="s">
        <v>213</v>
      </c>
      <c r="H9" s="80" t="s">
        <v>214</v>
      </c>
    </row>
    <row r="10" spans="1:8" ht="24">
      <c r="A10" s="80" t="s">
        <v>356</v>
      </c>
      <c r="B10" s="80" t="s">
        <v>357</v>
      </c>
      <c r="C10" s="80" t="s">
        <v>52</v>
      </c>
      <c r="D10" s="80" t="s">
        <v>53</v>
      </c>
      <c r="E10" s="90" t="s">
        <v>358</v>
      </c>
      <c r="F10" s="79" t="s">
        <v>212</v>
      </c>
      <c r="G10" s="80" t="s">
        <v>213</v>
      </c>
      <c r="H10" s="80" t="s">
        <v>214</v>
      </c>
    </row>
    <row r="11" spans="1:8" ht="24">
      <c r="A11" s="80" t="s">
        <v>407</v>
      </c>
      <c r="B11" s="80" t="s">
        <v>62</v>
      </c>
      <c r="C11" s="80" t="s">
        <v>52</v>
      </c>
      <c r="D11" s="80" t="s">
        <v>53</v>
      </c>
      <c r="E11" s="89" t="s">
        <v>349</v>
      </c>
      <c r="F11" s="79" t="s">
        <v>212</v>
      </c>
      <c r="G11" s="80" t="s">
        <v>213</v>
      </c>
      <c r="H11" s="80" t="s">
        <v>214</v>
      </c>
    </row>
    <row r="12" spans="1:8" ht="24">
      <c r="A12" s="80" t="s">
        <v>87</v>
      </c>
      <c r="B12" s="80" t="s">
        <v>88</v>
      </c>
      <c r="C12" s="80" t="s">
        <v>85</v>
      </c>
      <c r="D12" s="80" t="s">
        <v>86</v>
      </c>
      <c r="E12" s="131" t="s">
        <v>167</v>
      </c>
      <c r="F12" s="79" t="s">
        <v>240</v>
      </c>
      <c r="G12" s="80" t="s">
        <v>241</v>
      </c>
      <c r="H12" s="80" t="s">
        <v>242</v>
      </c>
    </row>
    <row r="13" spans="1:8" ht="24">
      <c r="A13" s="80" t="s">
        <v>99</v>
      </c>
      <c r="B13" s="80" t="s">
        <v>100</v>
      </c>
      <c r="C13" s="80" t="s">
        <v>85</v>
      </c>
      <c r="D13" s="80" t="s">
        <v>86</v>
      </c>
      <c r="E13" s="89" t="s">
        <v>167</v>
      </c>
      <c r="F13" s="79" t="s">
        <v>240</v>
      </c>
      <c r="G13" s="80" t="s">
        <v>241</v>
      </c>
      <c r="H13" s="80" t="s">
        <v>242</v>
      </c>
    </row>
    <row r="14" spans="1:8" ht="42.75">
      <c r="A14" s="80" t="s">
        <v>133</v>
      </c>
      <c r="B14" s="80" t="s">
        <v>134</v>
      </c>
      <c r="C14" s="80" t="s">
        <v>132</v>
      </c>
      <c r="D14" s="91" t="s">
        <v>387</v>
      </c>
      <c r="E14" s="88" t="str">
        <f>HYPERLINK("mailto:aliu@tlaonline.ca","aliu@tlaonline.ca")</f>
        <v>aliu@tlaonline.ca</v>
      </c>
      <c r="F14" s="79" t="s">
        <v>366</v>
      </c>
      <c r="G14" s="92" t="s">
        <v>368</v>
      </c>
      <c r="H14" s="80" t="s">
        <v>288</v>
      </c>
    </row>
    <row r="15" spans="1:8" ht="42.75">
      <c r="A15" s="80" t="s">
        <v>135</v>
      </c>
      <c r="B15" s="80" t="s">
        <v>136</v>
      </c>
      <c r="C15" s="80" t="s">
        <v>132</v>
      </c>
      <c r="D15" s="91" t="s">
        <v>387</v>
      </c>
      <c r="E15" s="88" t="str">
        <f>HYPERLINK("mailto:jrataiclang@tlaonline.ca","jrataiclang@tlaonline.ca")</f>
        <v>jrataiclang@tlaonline.ca</v>
      </c>
      <c r="F15" s="79" t="s">
        <v>366</v>
      </c>
      <c r="G15" s="92" t="s">
        <v>367</v>
      </c>
      <c r="H15" s="80" t="s">
        <v>288</v>
      </c>
    </row>
    <row r="16" spans="1:8" ht="42.75">
      <c r="A16" s="80" t="s">
        <v>352</v>
      </c>
      <c r="B16" s="80" t="s">
        <v>353</v>
      </c>
      <c r="C16" s="80" t="s">
        <v>132</v>
      </c>
      <c r="D16" s="91" t="s">
        <v>387</v>
      </c>
      <c r="E16" s="90" t="s">
        <v>351</v>
      </c>
      <c r="F16" s="79" t="s">
        <v>366</v>
      </c>
      <c r="G16" s="92" t="s">
        <v>369</v>
      </c>
      <c r="H16" s="80" t="s">
        <v>288</v>
      </c>
    </row>
    <row r="17" spans="1:8" ht="42.75">
      <c r="A17" s="80" t="s">
        <v>137</v>
      </c>
      <c r="B17" s="80" t="s">
        <v>138</v>
      </c>
      <c r="C17" s="80" t="s">
        <v>132</v>
      </c>
      <c r="D17" s="91" t="s">
        <v>387</v>
      </c>
      <c r="E17" s="88" t="str">
        <f>HYPERLINK("mailto:lzardo@tlaonline.ca","lzardo@tlaonline.ca")</f>
        <v>lzardo@tlaonline.ca</v>
      </c>
      <c r="F17" s="79" t="s">
        <v>366</v>
      </c>
      <c r="G17" s="92" t="s">
        <v>370</v>
      </c>
      <c r="H17" s="80" t="s">
        <v>288</v>
      </c>
    </row>
    <row r="18" spans="1:8" ht="18" customHeight="1">
      <c r="A18" s="129" t="s">
        <v>410</v>
      </c>
      <c r="B18" s="82"/>
      <c r="C18" s="82"/>
      <c r="D18" s="121"/>
      <c r="E18" s="93"/>
      <c r="F18" s="81"/>
      <c r="G18" s="122"/>
      <c r="H18" s="82"/>
    </row>
    <row r="19" spans="1:8" ht="24">
      <c r="A19" s="82" t="s">
        <v>5</v>
      </c>
      <c r="B19" s="82" t="s">
        <v>6</v>
      </c>
      <c r="C19" s="82" t="s">
        <v>7</v>
      </c>
      <c r="D19" s="82" t="s">
        <v>8</v>
      </c>
      <c r="E19" s="93" t="str">
        <f>HYPERLINK("mailto:algomalaw@shaw.ca","algomalaw@shaw.ca")</f>
        <v>algomalaw@shaw.ca</v>
      </c>
      <c r="F19" s="94" t="s">
        <v>176</v>
      </c>
      <c r="G19" s="82" t="s">
        <v>177</v>
      </c>
      <c r="H19" s="82" t="s">
        <v>178</v>
      </c>
    </row>
    <row r="20" spans="1:8" ht="24">
      <c r="A20" s="82" t="s">
        <v>24</v>
      </c>
      <c r="B20" s="82" t="s">
        <v>25</v>
      </c>
      <c r="C20" s="82" t="s">
        <v>26</v>
      </c>
      <c r="D20" s="82" t="s">
        <v>27</v>
      </c>
      <c r="E20" s="93" t="str">
        <f>HYPERLINK("mailto:drlalaw@bellnet.ca","drlalaw@bellnet.ca")</f>
        <v>drlalaw@bellnet.ca</v>
      </c>
      <c r="F20" s="81" t="s">
        <v>193</v>
      </c>
      <c r="G20" s="82" t="s">
        <v>194</v>
      </c>
      <c r="H20" s="82" t="s">
        <v>195</v>
      </c>
    </row>
    <row r="21" spans="1:8" ht="24">
      <c r="A21" s="82" t="s">
        <v>328</v>
      </c>
      <c r="B21" s="82" t="s">
        <v>329</v>
      </c>
      <c r="C21" s="82" t="s">
        <v>26</v>
      </c>
      <c r="D21" s="82" t="s">
        <v>27</v>
      </c>
      <c r="E21" s="95" t="s">
        <v>371</v>
      </c>
      <c r="F21" s="81" t="s">
        <v>193</v>
      </c>
      <c r="G21" s="82" t="s">
        <v>194</v>
      </c>
      <c r="H21" s="82" t="s">
        <v>195</v>
      </c>
    </row>
    <row r="22" spans="1:8" ht="24">
      <c r="A22" s="82" t="s">
        <v>403</v>
      </c>
      <c r="B22" s="82" t="s">
        <v>402</v>
      </c>
      <c r="C22" s="82" t="s">
        <v>40</v>
      </c>
      <c r="D22" s="82" t="s">
        <v>79</v>
      </c>
      <c r="E22" s="96" t="s">
        <v>376</v>
      </c>
      <c r="F22" s="81" t="s">
        <v>235</v>
      </c>
      <c r="G22" s="81" t="s">
        <v>236</v>
      </c>
      <c r="H22" s="82" t="s">
        <v>237</v>
      </c>
    </row>
    <row r="23" spans="1:8" ht="24">
      <c r="A23" s="82" t="s">
        <v>319</v>
      </c>
      <c r="B23" s="82" t="s">
        <v>49</v>
      </c>
      <c r="C23" s="82" t="s">
        <v>50</v>
      </c>
      <c r="D23" s="82" t="s">
        <v>51</v>
      </c>
      <c r="E23" s="95" t="s">
        <v>305</v>
      </c>
      <c r="F23" s="81" t="s">
        <v>209</v>
      </c>
      <c r="G23" s="82" t="s">
        <v>210</v>
      </c>
      <c r="H23" s="82" t="s">
        <v>211</v>
      </c>
    </row>
    <row r="24" spans="1:8" ht="24">
      <c r="A24" s="82" t="s">
        <v>392</v>
      </c>
      <c r="B24" s="82" t="s">
        <v>393</v>
      </c>
      <c r="C24" s="82" t="s">
        <v>50</v>
      </c>
      <c r="D24" s="82" t="s">
        <v>51</v>
      </c>
      <c r="E24" s="95" t="s">
        <v>305</v>
      </c>
      <c r="F24" s="81" t="s">
        <v>209</v>
      </c>
      <c r="G24" s="82" t="s">
        <v>210</v>
      </c>
      <c r="H24" s="82" t="s">
        <v>211</v>
      </c>
    </row>
    <row r="25" spans="1:8" ht="24">
      <c r="A25" s="82" t="s">
        <v>61</v>
      </c>
      <c r="B25" s="82" t="s">
        <v>62</v>
      </c>
      <c r="C25" s="82" t="s">
        <v>63</v>
      </c>
      <c r="D25" s="82" t="s">
        <v>64</v>
      </c>
      <c r="E25" s="93" t="str">
        <f>HYPERLINK("mailto:lawlib@kmts.ca","lawlib@kmts.ca")</f>
        <v>lawlib@kmts.ca</v>
      </c>
      <c r="F25" s="81" t="s">
        <v>221</v>
      </c>
      <c r="G25" s="82" t="s">
        <v>222</v>
      </c>
      <c r="H25" s="82" t="s">
        <v>223</v>
      </c>
    </row>
    <row r="26" spans="1:8" ht="28.5">
      <c r="A26" s="82" t="s">
        <v>80</v>
      </c>
      <c r="B26" s="82" t="s">
        <v>81</v>
      </c>
      <c r="C26" s="82" t="s">
        <v>82</v>
      </c>
      <c r="D26" s="82" t="s">
        <v>83</v>
      </c>
      <c r="E26" s="93" t="str">
        <f>HYPERLINK("mailto:library@thelcla.ca","library@thelcla.ca")</f>
        <v>library@thelcla.ca</v>
      </c>
      <c r="F26" s="81" t="s">
        <v>363</v>
      </c>
      <c r="G26" s="82" t="s">
        <v>238</v>
      </c>
      <c r="H26" s="82" t="s">
        <v>239</v>
      </c>
    </row>
    <row r="27" spans="1:8" ht="28.5">
      <c r="A27" s="82" t="s">
        <v>16</v>
      </c>
      <c r="B27" s="82" t="s">
        <v>84</v>
      </c>
      <c r="C27" s="82" t="s">
        <v>82</v>
      </c>
      <c r="D27" s="82" t="s">
        <v>83</v>
      </c>
      <c r="E27" s="93" t="str">
        <f>HYPERLINK("mailto:library@thelcla.ca","library@thelcla.ca")</f>
        <v>library@thelcla.ca</v>
      </c>
      <c r="F27" s="81" t="s">
        <v>363</v>
      </c>
      <c r="G27" s="82" t="s">
        <v>238</v>
      </c>
      <c r="H27" s="82" t="s">
        <v>239</v>
      </c>
    </row>
    <row r="28" spans="1:8" ht="28.5">
      <c r="A28" s="82" t="s">
        <v>388</v>
      </c>
      <c r="B28" s="82" t="s">
        <v>389</v>
      </c>
      <c r="C28" s="97" t="s">
        <v>93</v>
      </c>
      <c r="D28" s="82" t="s">
        <v>94</v>
      </c>
      <c r="E28" s="93" t="str">
        <f>HYPERLINK("mailto:nipilaws@onlink.net","nipilaws@onlink.net")</f>
        <v>nipilaws@onlink.net</v>
      </c>
      <c r="F28" s="81" t="s">
        <v>364</v>
      </c>
      <c r="G28" s="82" t="s">
        <v>246</v>
      </c>
      <c r="H28" s="82" t="s">
        <v>247</v>
      </c>
    </row>
    <row r="29" spans="1:8" ht="24">
      <c r="A29" s="82" t="s">
        <v>168</v>
      </c>
      <c r="B29" s="82" t="s">
        <v>161</v>
      </c>
      <c r="C29" s="82" t="s">
        <v>105</v>
      </c>
      <c r="D29" s="82" t="s">
        <v>106</v>
      </c>
      <c r="E29" s="95" t="s">
        <v>166</v>
      </c>
      <c r="F29" s="81" t="s">
        <v>259</v>
      </c>
      <c r="G29" s="82" t="s">
        <v>260</v>
      </c>
      <c r="H29" s="82" t="s">
        <v>261</v>
      </c>
    </row>
    <row r="30" spans="1:8" ht="24">
      <c r="A30" s="82" t="s">
        <v>344</v>
      </c>
      <c r="B30" s="82" t="s">
        <v>330</v>
      </c>
      <c r="C30" s="82" t="s">
        <v>105</v>
      </c>
      <c r="D30" s="82" t="s">
        <v>106</v>
      </c>
      <c r="E30" s="95" t="s">
        <v>160</v>
      </c>
      <c r="F30" s="81" t="s">
        <v>259</v>
      </c>
      <c r="G30" s="82" t="s">
        <v>260</v>
      </c>
      <c r="H30" s="82" t="s">
        <v>261</v>
      </c>
    </row>
    <row r="31" spans="1:8" ht="24">
      <c r="A31" s="82" t="s">
        <v>377</v>
      </c>
      <c r="B31" s="82" t="s">
        <v>378</v>
      </c>
      <c r="C31" s="82" t="s">
        <v>105</v>
      </c>
      <c r="D31" s="82" t="s">
        <v>106</v>
      </c>
      <c r="E31" s="96" t="s">
        <v>379</v>
      </c>
      <c r="F31" s="81" t="s">
        <v>259</v>
      </c>
      <c r="G31" s="82" t="s">
        <v>260</v>
      </c>
      <c r="H31" s="82" t="s">
        <v>261</v>
      </c>
    </row>
    <row r="32" spans="1:8" ht="24">
      <c r="A32" s="82" t="s">
        <v>306</v>
      </c>
      <c r="B32" s="82" t="s">
        <v>307</v>
      </c>
      <c r="C32" s="82" t="s">
        <v>111</v>
      </c>
      <c r="D32" s="82" t="s">
        <v>112</v>
      </c>
      <c r="E32" s="93" t="str">
        <f>HYPERLINK("mailto:library@peterboroughlaw.org","library@peterboroughlaw.org")</f>
        <v>library@peterboroughlaw.org</v>
      </c>
      <c r="F32" s="81" t="s">
        <v>265</v>
      </c>
      <c r="G32" s="82" t="s">
        <v>266</v>
      </c>
      <c r="H32" s="82" t="s">
        <v>267</v>
      </c>
    </row>
    <row r="33" spans="1:8" ht="24">
      <c r="A33" s="82" t="s">
        <v>333</v>
      </c>
      <c r="B33" s="82" t="s">
        <v>332</v>
      </c>
      <c r="C33" s="82" t="s">
        <v>118</v>
      </c>
      <c r="D33" s="82" t="s">
        <v>119</v>
      </c>
      <c r="E33" s="95" t="s">
        <v>372</v>
      </c>
      <c r="F33" s="81" t="s">
        <v>274</v>
      </c>
      <c r="G33" s="82" t="s">
        <v>275</v>
      </c>
      <c r="H33" s="82" t="s">
        <v>276</v>
      </c>
    </row>
    <row r="34" spans="1:8" ht="24">
      <c r="A34" s="82" t="s">
        <v>400</v>
      </c>
      <c r="B34" s="82" t="s">
        <v>307</v>
      </c>
      <c r="C34" s="82" t="s">
        <v>118</v>
      </c>
      <c r="D34" s="82" t="s">
        <v>119</v>
      </c>
      <c r="E34" s="98" t="s">
        <v>401</v>
      </c>
      <c r="F34" s="81" t="s">
        <v>274</v>
      </c>
      <c r="G34" s="82" t="s">
        <v>275</v>
      </c>
      <c r="H34" s="82" t="s">
        <v>276</v>
      </c>
    </row>
    <row r="35" spans="1:8" ht="42.75">
      <c r="A35" s="82" t="s">
        <v>383</v>
      </c>
      <c r="B35" s="82" t="s">
        <v>384</v>
      </c>
      <c r="C35" s="82" t="s">
        <v>120</v>
      </c>
      <c r="D35" s="82" t="s">
        <v>121</v>
      </c>
      <c r="E35" s="96" t="s">
        <v>385</v>
      </c>
      <c r="F35" s="81" t="s">
        <v>365</v>
      </c>
      <c r="G35" s="82" t="s">
        <v>277</v>
      </c>
      <c r="H35" s="82" t="s">
        <v>278</v>
      </c>
    </row>
    <row r="36" spans="1:8" ht="24">
      <c r="A36" s="82" t="s">
        <v>380</v>
      </c>
      <c r="B36" s="82" t="s">
        <v>381</v>
      </c>
      <c r="C36" s="82" t="s">
        <v>124</v>
      </c>
      <c r="D36" s="82" t="s">
        <v>125</v>
      </c>
      <c r="E36" s="96" t="s">
        <v>382</v>
      </c>
      <c r="F36" s="81" t="s">
        <v>282</v>
      </c>
      <c r="G36" s="82" t="s">
        <v>283</v>
      </c>
      <c r="H36" s="82" t="s">
        <v>284</v>
      </c>
    </row>
    <row r="37" spans="1:8" ht="36">
      <c r="A37" s="82" t="s">
        <v>128</v>
      </c>
      <c r="B37" s="82" t="s">
        <v>129</v>
      </c>
      <c r="C37" s="82" t="s">
        <v>130</v>
      </c>
      <c r="D37" s="82" t="s">
        <v>131</v>
      </c>
      <c r="E37" s="95" t="s">
        <v>354</v>
      </c>
      <c r="F37" s="81" t="s">
        <v>285</v>
      </c>
      <c r="G37" s="82" t="s">
        <v>286</v>
      </c>
      <c r="H37" s="82" t="s">
        <v>287</v>
      </c>
    </row>
    <row r="38" spans="1:8" ht="36">
      <c r="A38" s="82" t="s">
        <v>163</v>
      </c>
      <c r="B38" s="82" t="s">
        <v>164</v>
      </c>
      <c r="C38" s="82" t="s">
        <v>130</v>
      </c>
      <c r="D38" s="82" t="s">
        <v>131</v>
      </c>
      <c r="E38" s="95" t="s">
        <v>354</v>
      </c>
      <c r="F38" s="81" t="s">
        <v>285</v>
      </c>
      <c r="G38" s="82" t="s">
        <v>286</v>
      </c>
      <c r="H38" s="82" t="s">
        <v>287</v>
      </c>
    </row>
    <row r="39" spans="1:8" ht="24">
      <c r="A39" s="82" t="s">
        <v>415</v>
      </c>
      <c r="B39" s="82" t="s">
        <v>416</v>
      </c>
      <c r="C39" s="82" t="s">
        <v>308</v>
      </c>
      <c r="D39" s="82" t="s">
        <v>143</v>
      </c>
      <c r="E39" s="133" t="s">
        <v>418</v>
      </c>
      <c r="F39" s="81" t="s">
        <v>292</v>
      </c>
      <c r="G39" s="82" t="s">
        <v>293</v>
      </c>
      <c r="H39" s="82" t="s">
        <v>294</v>
      </c>
    </row>
    <row r="40" spans="1:8" ht="24">
      <c r="A40" s="82" t="s">
        <v>315</v>
      </c>
      <c r="B40" s="82" t="s">
        <v>316</v>
      </c>
      <c r="C40" s="82" t="s">
        <v>308</v>
      </c>
      <c r="D40" s="82" t="s">
        <v>143</v>
      </c>
      <c r="E40" s="95" t="s">
        <v>317</v>
      </c>
      <c r="F40" s="81" t="s">
        <v>292</v>
      </c>
      <c r="G40" s="82" t="s">
        <v>293</v>
      </c>
      <c r="H40" s="82" t="s">
        <v>294</v>
      </c>
    </row>
    <row r="41" spans="1:8" ht="36">
      <c r="A41" s="82" t="s">
        <v>152</v>
      </c>
      <c r="B41" s="82" t="s">
        <v>153</v>
      </c>
      <c r="C41" s="82" t="s">
        <v>154</v>
      </c>
      <c r="D41" s="82" t="s">
        <v>155</v>
      </c>
      <c r="E41" s="93" t="str">
        <f>HYPERLINK("mailto:bdykstra@yorklaw.ca","bdykstra@yorklaw.ca")</f>
        <v>bdykstra@yorklaw.ca</v>
      </c>
      <c r="F41" s="81" t="s">
        <v>301</v>
      </c>
      <c r="G41" s="82" t="s">
        <v>302</v>
      </c>
      <c r="H41" s="82" t="s">
        <v>303</v>
      </c>
    </row>
    <row r="42" spans="1:8" ht="36">
      <c r="A42" s="82" t="s">
        <v>169</v>
      </c>
      <c r="B42" s="82" t="s">
        <v>170</v>
      </c>
      <c r="C42" s="82" t="s">
        <v>154</v>
      </c>
      <c r="D42" s="82" t="s">
        <v>155</v>
      </c>
      <c r="E42" s="95" t="s">
        <v>172</v>
      </c>
      <c r="F42" s="81" t="s">
        <v>301</v>
      </c>
      <c r="G42" s="82" t="s">
        <v>302</v>
      </c>
      <c r="H42" s="82" t="s">
        <v>303</v>
      </c>
    </row>
    <row r="43" spans="1:8" ht="36">
      <c r="A43" s="81" t="s">
        <v>404</v>
      </c>
      <c r="B43" s="82" t="s">
        <v>405</v>
      </c>
      <c r="C43" s="82" t="s">
        <v>154</v>
      </c>
      <c r="D43" s="82" t="s">
        <v>155</v>
      </c>
      <c r="E43" s="98" t="s">
        <v>406</v>
      </c>
      <c r="F43" s="81" t="s">
        <v>301</v>
      </c>
      <c r="G43" s="82" t="s">
        <v>302</v>
      </c>
      <c r="H43" s="82" t="s">
        <v>303</v>
      </c>
    </row>
    <row r="44" spans="1:8" ht="16.5" customHeight="1">
      <c r="A44" s="130" t="s">
        <v>411</v>
      </c>
      <c r="B44" s="86"/>
      <c r="C44" s="86"/>
      <c r="D44" s="86"/>
      <c r="E44" s="126"/>
      <c r="F44" s="85"/>
      <c r="G44" s="86"/>
      <c r="H44" s="86"/>
    </row>
    <row r="45" spans="1:8" ht="24">
      <c r="A45" s="86" t="s">
        <v>9</v>
      </c>
      <c r="B45" s="86" t="s">
        <v>156</v>
      </c>
      <c r="C45" s="86" t="s">
        <v>10</v>
      </c>
      <c r="D45" s="86" t="s">
        <v>11</v>
      </c>
      <c r="E45" s="99" t="str">
        <f>HYPERLINK("mailto:brantlawassoc@bellnet.ca","brantlawassoc@bellnet.ca")</f>
        <v>brantlawassoc@bellnet.ca</v>
      </c>
      <c r="F45" s="85" t="s">
        <v>179</v>
      </c>
      <c r="G45" s="86" t="s">
        <v>180</v>
      </c>
      <c r="H45" s="86" t="s">
        <v>181</v>
      </c>
    </row>
    <row r="46" spans="1:8" ht="24">
      <c r="A46" s="86" t="s">
        <v>396</v>
      </c>
      <c r="B46" s="86" t="s">
        <v>395</v>
      </c>
      <c r="C46" s="86" t="s">
        <v>12</v>
      </c>
      <c r="D46" s="86" t="s">
        <v>13</v>
      </c>
      <c r="E46" s="99" t="str">
        <f>HYPERLINK("mailto:brucelaw@wightman.ca","brucelaw@wightman.ca")</f>
        <v>brucelaw@wightman.ca</v>
      </c>
      <c r="F46" s="85" t="s">
        <v>182</v>
      </c>
      <c r="G46" s="86" t="s">
        <v>183</v>
      </c>
      <c r="H46" s="86" t="s">
        <v>184</v>
      </c>
    </row>
    <row r="47" spans="1:8" ht="24">
      <c r="A47" s="86" t="s">
        <v>360</v>
      </c>
      <c r="B47" s="86" t="s">
        <v>361</v>
      </c>
      <c r="C47" s="86" t="s">
        <v>14</v>
      </c>
      <c r="D47" s="86" t="s">
        <v>15</v>
      </c>
      <c r="E47" s="100" t="s">
        <v>343</v>
      </c>
      <c r="F47" s="85" t="s">
        <v>187</v>
      </c>
      <c r="G47" s="86" t="s">
        <v>188</v>
      </c>
      <c r="H47" s="86" t="s">
        <v>189</v>
      </c>
    </row>
    <row r="48" spans="1:8" ht="24">
      <c r="A48" s="101" t="s">
        <v>413</v>
      </c>
      <c r="B48" s="86" t="s">
        <v>414</v>
      </c>
      <c r="C48" s="101" t="s">
        <v>22</v>
      </c>
      <c r="D48" s="86" t="s">
        <v>23</v>
      </c>
      <c r="E48" s="99" t="str">
        <f>HYPERLINK("mailto:dufferinlawyers@hotmail.ca","dufferinlawyers@hotmail.ca")</f>
        <v>dufferinlawyers@hotmail.ca</v>
      </c>
      <c r="F48" s="85" t="s">
        <v>190</v>
      </c>
      <c r="G48" s="86" t="s">
        <v>191</v>
      </c>
      <c r="H48" s="86" t="s">
        <v>192</v>
      </c>
    </row>
    <row r="49" spans="1:8" ht="24">
      <c r="A49" s="86" t="s">
        <v>394</v>
      </c>
      <c r="B49" s="86" t="s">
        <v>49</v>
      </c>
      <c r="C49" s="86" t="s">
        <v>28</v>
      </c>
      <c r="D49" s="86" t="s">
        <v>29</v>
      </c>
      <c r="E49" s="100" t="s">
        <v>412</v>
      </c>
      <c r="F49" s="85" t="s">
        <v>313</v>
      </c>
      <c r="G49" s="86" t="s">
        <v>196</v>
      </c>
      <c r="H49" s="86" t="s">
        <v>197</v>
      </c>
    </row>
    <row r="50" spans="1:8" ht="24">
      <c r="A50" s="86" t="s">
        <v>42</v>
      </c>
      <c r="B50" s="86" t="s">
        <v>43</v>
      </c>
      <c r="C50" s="86" t="s">
        <v>44</v>
      </c>
      <c r="D50" s="86" t="s">
        <v>45</v>
      </c>
      <c r="E50" s="99" t="str">
        <f>HYPERLINK("mailto:greylawlibrary@gmail.com","greylawlibrary@gmail.com")</f>
        <v>greylawlibrary@gmail.com</v>
      </c>
      <c r="F50" s="85" t="s">
        <v>204</v>
      </c>
      <c r="G50" s="86" t="s">
        <v>205</v>
      </c>
      <c r="H50" s="86" t="s">
        <v>206</v>
      </c>
    </row>
    <row r="51" spans="1:8" ht="24">
      <c r="A51" s="86" t="s">
        <v>157</v>
      </c>
      <c r="B51" s="86" t="s">
        <v>46</v>
      </c>
      <c r="C51" s="86" t="s">
        <v>47</v>
      </c>
      <c r="D51" s="86" t="s">
        <v>48</v>
      </c>
      <c r="E51" s="100" t="s">
        <v>165</v>
      </c>
      <c r="F51" s="85" t="s">
        <v>207</v>
      </c>
      <c r="G51" s="86" t="s">
        <v>208</v>
      </c>
      <c r="H51" s="86" t="s">
        <v>314</v>
      </c>
    </row>
    <row r="52" spans="1:8" ht="24">
      <c r="A52" s="86" t="s">
        <v>54</v>
      </c>
      <c r="B52" s="86" t="s">
        <v>55</v>
      </c>
      <c r="C52" s="86" t="s">
        <v>355</v>
      </c>
      <c r="D52" s="86" t="s">
        <v>56</v>
      </c>
      <c r="E52" s="99" t="str">
        <f>HYPERLINK("mailto:hcla@on.aibn.com","hcla@on.aibn.com")</f>
        <v>hcla@on.aibn.com</v>
      </c>
      <c r="F52" s="85" t="s">
        <v>215</v>
      </c>
      <c r="G52" s="86" t="s">
        <v>216</v>
      </c>
      <c r="H52" s="86" t="s">
        <v>217</v>
      </c>
    </row>
    <row r="53" spans="1:8" ht="24">
      <c r="A53" s="86" t="s">
        <v>57</v>
      </c>
      <c r="B53" s="86" t="s">
        <v>58</v>
      </c>
      <c r="C53" s="86" t="s">
        <v>59</v>
      </c>
      <c r="D53" s="86" t="s">
        <v>60</v>
      </c>
      <c r="E53" s="99" t="str">
        <f>HYPERLINK("mailto:huronlaw@hurontel.on.ca","huronlaw@hurontel.on.ca")</f>
        <v>huronlaw@hurontel.on.ca</v>
      </c>
      <c r="F53" s="85" t="s">
        <v>218</v>
      </c>
      <c r="G53" s="86" t="s">
        <v>219</v>
      </c>
      <c r="H53" s="86" t="s">
        <v>220</v>
      </c>
    </row>
    <row r="54" spans="1:8" ht="24">
      <c r="A54" s="86" t="s">
        <v>65</v>
      </c>
      <c r="B54" s="86" t="s">
        <v>49</v>
      </c>
      <c r="C54" s="86" t="s">
        <v>66</v>
      </c>
      <c r="D54" s="86" t="s">
        <v>67</v>
      </c>
      <c r="E54" s="99" t="str">
        <f>HYPERLINK("mailto:kentlaw@ciaccess.com","kentlaw@ciaccess.com")</f>
        <v>kentlaw@ciaccess.com</v>
      </c>
      <c r="F54" s="85" t="s">
        <v>224</v>
      </c>
      <c r="G54" s="86" t="s">
        <v>225</v>
      </c>
      <c r="H54" s="86" t="s">
        <v>226</v>
      </c>
    </row>
    <row r="55" spans="1:8" ht="24">
      <c r="A55" s="86" t="s">
        <v>68</v>
      </c>
      <c r="B55" s="86" t="s">
        <v>69</v>
      </c>
      <c r="C55" s="86" t="s">
        <v>70</v>
      </c>
      <c r="D55" s="86" t="s">
        <v>71</v>
      </c>
      <c r="E55" s="99" t="str">
        <f>HYPERLINK("mailto:lambtonlaw@bellnet.ca","lambtonlaw@bellnet.ca")</f>
        <v>lambtonlaw@bellnet.ca</v>
      </c>
      <c r="F55" s="85" t="s">
        <v>227</v>
      </c>
      <c r="G55" s="86" t="s">
        <v>228</v>
      </c>
      <c r="H55" s="86" t="s">
        <v>229</v>
      </c>
    </row>
    <row r="56" spans="1:8" ht="24">
      <c r="A56" s="86" t="s">
        <v>320</v>
      </c>
      <c r="B56" s="86" t="s">
        <v>321</v>
      </c>
      <c r="C56" s="86" t="s">
        <v>72</v>
      </c>
      <c r="D56" s="86" t="s">
        <v>73</v>
      </c>
      <c r="E56" s="99" t="str">
        <f>HYPERLINK("mailto:colla@bellnet.ca","colla@bellnet.ca")</f>
        <v>colla@bellnet.ca</v>
      </c>
      <c r="F56" s="85" t="s">
        <v>230</v>
      </c>
      <c r="G56" s="86" t="s">
        <v>231</v>
      </c>
      <c r="H56" s="86" t="s">
        <v>231</v>
      </c>
    </row>
    <row r="57" spans="1:8" ht="24">
      <c r="A57" s="86" t="s">
        <v>74</v>
      </c>
      <c r="B57" s="86" t="s">
        <v>75</v>
      </c>
      <c r="C57" s="86" t="s">
        <v>76</v>
      </c>
      <c r="D57" s="86" t="s">
        <v>77</v>
      </c>
      <c r="E57" s="99" t="str">
        <f>HYPERLINK("mailto:lawlibrary@bellnet.ca","lawlibrary@bellnet.ca")</f>
        <v>lawlibrary@bellnet.ca</v>
      </c>
      <c r="F57" s="85" t="s">
        <v>232</v>
      </c>
      <c r="G57" s="86" t="s">
        <v>233</v>
      </c>
      <c r="H57" s="86" t="s">
        <v>234</v>
      </c>
    </row>
    <row r="58" spans="1:8" ht="24">
      <c r="A58" s="86" t="s">
        <v>403</v>
      </c>
      <c r="B58" s="86" t="s">
        <v>402</v>
      </c>
      <c r="C58" s="86" t="s">
        <v>408</v>
      </c>
      <c r="D58" s="86" t="s">
        <v>79</v>
      </c>
      <c r="E58" s="102" t="s">
        <v>376</v>
      </c>
      <c r="F58" s="85" t="s">
        <v>235</v>
      </c>
      <c r="G58" s="85" t="s">
        <v>236</v>
      </c>
      <c r="H58" s="86" t="s">
        <v>237</v>
      </c>
    </row>
    <row r="59" spans="1:8" ht="24">
      <c r="A59" s="86" t="s">
        <v>89</v>
      </c>
      <c r="B59" s="86" t="s">
        <v>90</v>
      </c>
      <c r="C59" s="86" t="s">
        <v>91</v>
      </c>
      <c r="D59" s="86" t="s">
        <v>92</v>
      </c>
      <c r="E59" s="100" t="s">
        <v>327</v>
      </c>
      <c r="F59" s="85" t="s">
        <v>243</v>
      </c>
      <c r="G59" s="86" t="s">
        <v>244</v>
      </c>
      <c r="H59" s="86" t="s">
        <v>245</v>
      </c>
    </row>
    <row r="60" spans="1:8" ht="24">
      <c r="A60" s="86" t="s">
        <v>157</v>
      </c>
      <c r="B60" s="86" t="s">
        <v>46</v>
      </c>
      <c r="C60" s="86" t="s">
        <v>95</v>
      </c>
      <c r="D60" s="87" t="s">
        <v>96</v>
      </c>
      <c r="E60" s="103" t="s">
        <v>171</v>
      </c>
      <c r="F60" s="85" t="s">
        <v>304</v>
      </c>
      <c r="G60" s="86" t="s">
        <v>248</v>
      </c>
      <c r="H60" s="86" t="s">
        <v>249</v>
      </c>
    </row>
    <row r="61" spans="1:8" ht="24">
      <c r="A61" s="86" t="s">
        <v>159</v>
      </c>
      <c r="B61" s="86" t="s">
        <v>158</v>
      </c>
      <c r="C61" s="86" t="s">
        <v>97</v>
      </c>
      <c r="D61" s="86" t="s">
        <v>98</v>
      </c>
      <c r="E61" s="99" t="str">
        <f>HYPERLINK("mailto:ncla@bellnet.ca","ncla@bellnet.ca")</f>
        <v>ncla@bellnet.ca</v>
      </c>
      <c r="F61" s="85" t="s">
        <v>250</v>
      </c>
      <c r="G61" s="86" t="s">
        <v>251</v>
      </c>
      <c r="H61" s="86" t="s">
        <v>252</v>
      </c>
    </row>
    <row r="62" spans="1:8" ht="24">
      <c r="A62" s="86" t="s">
        <v>311</v>
      </c>
      <c r="B62" s="86" t="s">
        <v>312</v>
      </c>
      <c r="C62" s="86" t="s">
        <v>101</v>
      </c>
      <c r="D62" s="86" t="s">
        <v>102</v>
      </c>
      <c r="E62" s="106" t="s">
        <v>324</v>
      </c>
      <c r="F62" s="85" t="s">
        <v>253</v>
      </c>
      <c r="G62" s="86" t="s">
        <v>254</v>
      </c>
      <c r="H62" s="86" t="s">
        <v>255</v>
      </c>
    </row>
    <row r="63" spans="1:8" ht="24">
      <c r="A63" s="86" t="s">
        <v>89</v>
      </c>
      <c r="B63" s="86" t="s">
        <v>90</v>
      </c>
      <c r="C63" s="86" t="s">
        <v>103</v>
      </c>
      <c r="D63" s="86" t="s">
        <v>104</v>
      </c>
      <c r="E63" s="100" t="s">
        <v>326</v>
      </c>
      <c r="F63" s="85" t="s">
        <v>256</v>
      </c>
      <c r="G63" s="86" t="s">
        <v>257</v>
      </c>
      <c r="H63" s="86" t="s">
        <v>258</v>
      </c>
    </row>
    <row r="64" spans="1:8" ht="24">
      <c r="A64" s="86" t="s">
        <v>359</v>
      </c>
      <c r="B64" s="86" t="s">
        <v>337</v>
      </c>
      <c r="C64" s="86" t="s">
        <v>108</v>
      </c>
      <c r="D64" s="86" t="s">
        <v>109</v>
      </c>
      <c r="E64" s="99" t="s">
        <v>110</v>
      </c>
      <c r="F64" s="85" t="s">
        <v>262</v>
      </c>
      <c r="G64" s="86" t="s">
        <v>263</v>
      </c>
      <c r="H64" s="86" t="s">
        <v>264</v>
      </c>
    </row>
    <row r="65" spans="1:8" ht="24">
      <c r="A65" s="86" t="s">
        <v>113</v>
      </c>
      <c r="B65" s="86" t="s">
        <v>69</v>
      </c>
      <c r="C65" s="86" t="s">
        <v>114</v>
      </c>
      <c r="D65" s="86" t="s">
        <v>398</v>
      </c>
      <c r="E65" s="104" t="str">
        <f>HYPERLINK("mailto:prescott.law@bellnet.ca","prescott.law@bellnet.ca")</f>
        <v>prescott.law@bellnet.ca</v>
      </c>
      <c r="F65" s="85" t="s">
        <v>268</v>
      </c>
      <c r="G65" s="86" t="s">
        <v>269</v>
      </c>
      <c r="H65" s="86" t="s">
        <v>270</v>
      </c>
    </row>
    <row r="66" spans="1:8" ht="24">
      <c r="A66" s="86" t="s">
        <v>116</v>
      </c>
      <c r="B66" s="86" t="s">
        <v>107</v>
      </c>
      <c r="C66" s="86" t="s">
        <v>117</v>
      </c>
      <c r="D66" s="86" t="s">
        <v>399</v>
      </c>
      <c r="E66" s="99" t="str">
        <f>HYPERLINK("mailto:rrla@bellnet.ca","rrla@bellnet.ca")</f>
        <v>rrla@bellnet.ca</v>
      </c>
      <c r="F66" s="85" t="s">
        <v>271</v>
      </c>
      <c r="G66" s="86" t="s">
        <v>272</v>
      </c>
      <c r="H66" s="86" t="s">
        <v>273</v>
      </c>
    </row>
    <row r="67" spans="1:8" ht="24">
      <c r="A67" s="86" t="s">
        <v>373</v>
      </c>
      <c r="B67" s="86" t="s">
        <v>374</v>
      </c>
      <c r="C67" s="85" t="s">
        <v>122</v>
      </c>
      <c r="D67" s="86" t="s">
        <v>123</v>
      </c>
      <c r="E67" s="105" t="s">
        <v>342</v>
      </c>
      <c r="F67" s="85" t="s">
        <v>279</v>
      </c>
      <c r="G67" s="86" t="s">
        <v>280</v>
      </c>
      <c r="H67" s="86" t="s">
        <v>281</v>
      </c>
    </row>
    <row r="68" spans="1:8" ht="24">
      <c r="A68" s="86" t="s">
        <v>390</v>
      </c>
      <c r="B68" s="86" t="s">
        <v>391</v>
      </c>
      <c r="C68" s="86" t="s">
        <v>126</v>
      </c>
      <c r="D68" s="86" t="s">
        <v>127</v>
      </c>
      <c r="E68" s="102" t="s">
        <v>341</v>
      </c>
      <c r="F68" s="85" t="s">
        <v>338</v>
      </c>
      <c r="G68" s="86" t="s">
        <v>339</v>
      </c>
      <c r="H68" s="86" t="s">
        <v>340</v>
      </c>
    </row>
    <row r="69" spans="1:8" ht="24">
      <c r="A69" s="86" t="s">
        <v>139</v>
      </c>
      <c r="B69" s="86" t="s">
        <v>140</v>
      </c>
      <c r="C69" s="86" t="s">
        <v>141</v>
      </c>
      <c r="D69" s="86" t="s">
        <v>142</v>
      </c>
      <c r="E69" s="99" t="str">
        <f>HYPERLINK("mailto:lindlaw@lindsaycomp.on.ca","lindlaw@lindsaycomp.on.ca")</f>
        <v>lindlaw@lindsaycomp.on.ca</v>
      </c>
      <c r="F69" s="85" t="s">
        <v>289</v>
      </c>
      <c r="G69" s="86" t="s">
        <v>290</v>
      </c>
      <c r="H69" s="86" t="s">
        <v>291</v>
      </c>
    </row>
    <row r="70" spans="1:8" ht="24">
      <c r="A70" s="86" t="s">
        <v>335</v>
      </c>
      <c r="B70" s="86" t="s">
        <v>144</v>
      </c>
      <c r="C70" s="86" t="s">
        <v>145</v>
      </c>
      <c r="D70" s="86" t="s">
        <v>146</v>
      </c>
      <c r="E70" s="99" t="str">
        <f>HYPERLINK("mailto:wcla@execulink.com","wcla@execulink.com")</f>
        <v>wcla@execulink.com</v>
      </c>
      <c r="F70" s="85" t="s">
        <v>295</v>
      </c>
      <c r="G70" s="86" t="s">
        <v>296</v>
      </c>
      <c r="H70" s="86" t="s">
        <v>297</v>
      </c>
    </row>
    <row r="71" spans="1:8" ht="24">
      <c r="A71" s="86" t="s">
        <v>147</v>
      </c>
      <c r="B71" s="86" t="s">
        <v>148</v>
      </c>
      <c r="C71" s="86" t="s">
        <v>149</v>
      </c>
      <c r="D71" s="86" t="s">
        <v>150</v>
      </c>
      <c r="E71" s="99" t="s">
        <v>151</v>
      </c>
      <c r="F71" s="85" t="s">
        <v>298</v>
      </c>
      <c r="G71" s="86" t="s">
        <v>299</v>
      </c>
      <c r="H71" s="86" t="s">
        <v>300</v>
      </c>
    </row>
  </sheetData>
  <sheetProtection/>
  <hyperlinks>
    <hyperlink ref="E4" r:id="rId1" display="mailto:Blauritzen@ccla-abcc.ca"/>
    <hyperlink ref="E5" r:id="rId2" display="mailto:jwalker@ccla-abcc.ca"/>
    <hyperlink ref="E3" r:id="rId3" display="mailto:aelliott@ccla-abcc.ca"/>
    <hyperlink ref="E7" r:id="rId4" display="mailto:essexlaw@mnsi.net"/>
    <hyperlink ref="E8" r:id="rId5" display="mailto:kvranjes@lawontario.ca"/>
    <hyperlink ref="E9" r:id="rId6" display="sberisha@hamiltonlaw.on.ca"/>
    <hyperlink ref="E10" r:id="rId7" display="nstrandholm@hamiltonlaw.on.ca "/>
    <hyperlink ref="E11" r:id="rId8" display="reference@hamiltonlaw.on.ca"/>
    <hyperlink ref="E13" r:id="rId9" display="library@middlaw.on.ca"/>
    <hyperlink ref="E12" r:id="rId10" display="library@middlaw.on.ca"/>
    <hyperlink ref="E14" r:id="rId11" display="mailto:aliu@tlaonline.ca"/>
    <hyperlink ref="E15" r:id="rId12" display="mailto:jrataiclang@tlaonline.ca"/>
    <hyperlink ref="E17" r:id="rId13" display="mailto:lzardo@tlaonline.ca"/>
    <hyperlink ref="E16" r:id="rId14" display="mailto:mstrain@tlaonline.ca"/>
    <hyperlink ref="E19" r:id="rId15" display="mailto:algomalaw@shaw.ca"/>
    <hyperlink ref="E20" r:id="rId16" display="mailto:drlalaw@bellnet.ca"/>
    <hyperlink ref="E21" r:id="rId17" display="drlalh@bellnet.ca"/>
    <hyperlink ref="E22" r:id="rId18" display="mailto:lalaw@kingston.net"/>
    <hyperlink ref="E23" r:id="rId19" display="info@haltoncountylaw.ca"/>
    <hyperlink ref="E24" r:id="rId20" display="info@haltoncountylaw.ca"/>
    <hyperlink ref="E25" r:id="rId21" display="mailto:lawlib@kmts.ca"/>
    <hyperlink ref="E26" r:id="rId22" display="mailto:library@thelcla.ca"/>
    <hyperlink ref="E27" r:id="rId23" display="mailto:library@thelcla.ca"/>
    <hyperlink ref="E28" r:id="rId24" display="mailto:nipilaws@onlink.net"/>
    <hyperlink ref="E29" r:id="rId25" display="library@plalawyers.ca "/>
    <hyperlink ref="E30" r:id="rId26" display="library@plalawyers.ca"/>
    <hyperlink ref="E31" r:id="rId27" display="mailto:eo@plalawyers.ca"/>
    <hyperlink ref="E32" r:id="rId28" display="mailto:library@peterboroughlaw.org"/>
    <hyperlink ref="E33" r:id="rId29" display="library@rcla.on.ca"/>
    <hyperlink ref="E34" r:id="rId30" display="mailto:libassist@rcla.on.ca"/>
    <hyperlink ref="E35" r:id="rId31" display="mailto:georgehawtin@scla.ca"/>
    <hyperlink ref="E36" r:id="rId32" display="sdlaw@vianet.ca"/>
    <hyperlink ref="E37" r:id="rId33" display="library@tbla.ca"/>
    <hyperlink ref="E38" r:id="rId34" display="library@tbla.ca"/>
    <hyperlink ref="E40" r:id="rId35" display="pwilliams@waterloolaw.org"/>
    <hyperlink ref="E41" r:id="rId36" display="mailto:bdykstra@yorklaw.ca"/>
    <hyperlink ref="E42" r:id="rId37" display="jmarchment@yorklaw.ca"/>
    <hyperlink ref="E43" r:id="rId38" display="mailto:lyepes@yorklaw.ca"/>
    <hyperlink ref="E45" r:id="rId39" display="mailto:brantlawassoc@bellnet.ca"/>
    <hyperlink ref="E46" r:id="rId40" display="mailto:brucelaw@wightman.ca"/>
    <hyperlink ref="E47" r:id="rId41" display="info@cochranelawassociation.com"/>
    <hyperlink ref="E48" r:id="rId42" display="mailto:dufferinlawyers@hotmail.ca"/>
    <hyperlink ref="E50" r:id="rId43" display="mailto:greylawlibrary@gmail.com"/>
    <hyperlink ref="E51" r:id="rId44" display="haldimandlaw@rogers.com"/>
    <hyperlink ref="E52" r:id="rId45" display="mailto:hcla@on.aibn.com"/>
    <hyperlink ref="E53" r:id="rId46" display="mailto:huronlaw@hurontel.on.ca"/>
    <hyperlink ref="E54" r:id="rId47" display="mailto:kentlaw@ciaccess.com"/>
    <hyperlink ref="E55" r:id="rId48" display="mailto:lambtonlaw@bellnet.ca"/>
    <hyperlink ref="E56" r:id="rId49" display="mailto:colla@bellnet.ca"/>
    <hyperlink ref="E57" r:id="rId50" display="mailto:lawlibrary@bellnet.ca"/>
    <hyperlink ref="E58" r:id="rId51" display="mailto:lalaw@kingston.net"/>
    <hyperlink ref="E59" r:id="rId52" display="musklaw@vianet.ca"/>
    <hyperlink ref="E61" r:id="rId53" display="mailto:ncla@bellnet.ca"/>
    <hyperlink ref="E62" r:id="rId54" display="oxfordlaw@ocl.net"/>
    <hyperlink ref="E63" r:id="rId55" display="pslib@vianet.ca"/>
    <hyperlink ref="E60" r:id="rId56" display="norfolklaw@bellnet.ca "/>
    <hyperlink ref="E65" r:id="rId57" display="mailto:prescott.law@bellnet.ca"/>
    <hyperlink ref="E66" r:id="rId58" display="mailto:rrla@bellnet.ca"/>
    <hyperlink ref="E67" r:id="rId59" display="librarian@sdgla.ca "/>
    <hyperlink ref="E68" r:id="rId60" display="temk-law@ntl.sympatico.ca "/>
    <hyperlink ref="E69" r:id="rId61" display="mailto:lindlaw@lindsaycomp.on.ca"/>
    <hyperlink ref="E70" r:id="rId62" display="mailto:wcla@execulink.com"/>
    <hyperlink ref="E39" r:id="rId63" display="nnureddin@waterloolaw.org"/>
  </hyperlinks>
  <printOptions/>
  <pageMargins left="0.7" right="0.7" top="0.75" bottom="0.75" header="0.3" footer="0.3"/>
  <pageSetup horizontalDpi="600" verticalDpi="600" orientation="landscape" r:id="rId66"/>
  <legacyDrawing r:id="rId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</dc:creator>
  <cp:keywords/>
  <dc:description/>
  <cp:lastModifiedBy>Sarah Huie</cp:lastModifiedBy>
  <cp:lastPrinted>2023-06-19T14:52:53Z</cp:lastPrinted>
  <dcterms:created xsi:type="dcterms:W3CDTF">2015-06-17T19:16:42Z</dcterms:created>
  <dcterms:modified xsi:type="dcterms:W3CDTF">2023-10-24T14:29:46Z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